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hizitii 2023\reactivi\modificari lot 1\"/>
    </mc:Choice>
  </mc:AlternateContent>
  <bookViews>
    <workbookView xWindow="0" yWindow="0" windowWidth="28800" windowHeight="13725"/>
  </bookViews>
  <sheets>
    <sheet name="Foaie1" sheetId="1" r:id="rId1"/>
  </sheets>
  <definedNames>
    <definedName name="_xlnm._FilterDatabase" localSheetId="0" hidden="1">Foaie1!$A$12:$K$146</definedName>
    <definedName name="_xlnm.Print_Area" localSheetId="0">Foaie1!$A$1:$K$151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3" i="1" l="1"/>
  <c r="M13" i="1" s="1"/>
  <c r="M147" i="1" s="1"/>
  <c r="M148" i="1" s="1"/>
</calcChain>
</file>

<file path=xl/sharedStrings.xml><?xml version="1.0" encoding="utf-8"?>
<sst xmlns="http://schemas.openxmlformats.org/spreadsheetml/2006/main" count="422" uniqueCount="276">
  <si>
    <t>Laborator</t>
  </si>
  <si>
    <t>CJ</t>
  </si>
  <si>
    <t>BN</t>
  </si>
  <si>
    <t>SJ</t>
  </si>
  <si>
    <t>MM</t>
  </si>
  <si>
    <t>SM</t>
  </si>
  <si>
    <t>Total</t>
  </si>
  <si>
    <t>Nr. crt.</t>
  </si>
  <si>
    <t xml:space="preserve">Denumire </t>
  </si>
  <si>
    <t>Specificatii</t>
  </si>
  <si>
    <t>Ambalaj</t>
  </si>
  <si>
    <t>UM</t>
  </si>
  <si>
    <t>Cantitate</t>
  </si>
  <si>
    <t>4-amino antipirina</t>
  </si>
  <si>
    <t>GR for analysis, puritate ≥99%; temp. topire 107-109C, pierderi la uscare(90˚) ≤ 0.5 %, sensitivity test (phenol) conforms</t>
  </si>
  <si>
    <t>g</t>
  </si>
  <si>
    <t>acetona</t>
  </si>
  <si>
    <t>pur. min 99,5 %, evaporation residue max 0,001%</t>
  </si>
  <si>
    <t>ml</t>
  </si>
  <si>
    <t>Acetonă pentru cromatografia de gaze</t>
  </si>
  <si>
    <t>puritate min 99,8 %, reziduu la evaporare max 3 mg/l, lindan (GC-ECD) max 3 pg/ml</t>
  </si>
  <si>
    <t>Acetonitril HPLC, gradient grade</t>
  </si>
  <si>
    <t>puritate min 99,9 %, reziduu la evaporare max 2 mg/l, aciditate max 0,0002 meq/g, alcalinitate max 0,0002 meq/g, filtrat prin membrana cu diametrul porilor de max 0,2 μm</t>
  </si>
  <si>
    <t>Acid acetic glacial d=1,05 g/ml</t>
  </si>
  <si>
    <t>GR for analysis, continut ≥ 99.8%, d = 1.05 g/cm3, Fe ≤ 0.05%</t>
  </si>
  <si>
    <t>Acid (L(+)) ascorbic</t>
  </si>
  <si>
    <t>continut 99.7-100.5%, cristale albe, Fe ≤ 2 ppm, Cl ≤ 50 ppm, SO4 ≤ 20 ppm</t>
  </si>
  <si>
    <t>Acid azotic 65% Suprapur</t>
  </si>
  <si>
    <t>Cr max. 0,020 ppm; Cu max. 0,010 ppm; Pb max. 0,010 ppm; Cd max. 0,010 ppm</t>
  </si>
  <si>
    <t>Acid boric</t>
  </si>
  <si>
    <t>Continut: 99,5-100,5%; Cl &lt;0,0003%; PO4 &lt; 0,0005%; SO4&lt; 0,0005%; metale grele (Pb) ≤ 0.0005%, Ca ≤ 0.002%, Fe ≤ 0.0001%, Pb ≤ 0.001%</t>
  </si>
  <si>
    <t>Acid clorhidric 1 N</t>
  </si>
  <si>
    <t xml:space="preserve">Acid clorhidric 34-37% max 0,1 ppb Hg </t>
  </si>
  <si>
    <t>continut: 34-37%; Hg &lt;0,1 ppb</t>
  </si>
  <si>
    <t>Acid clorhidric 37%, d-1,19 g/l</t>
  </si>
  <si>
    <t>Acid clorhidric 32%</t>
  </si>
  <si>
    <t>GR for analysis, continut: 32-37%; clor liber&lt;0,5ppm; sulfati &lt;1ppm; NH4 &lt;1ppm; Ca &lt;0,2ppm; Na &lt;0,2ppm; Ni &lt;0,02ppm; Pb &lt;0,01ppm; Hg&lt;0,01ppm; reziduu la calcinare (in SO4) &lt;5ppm</t>
  </si>
  <si>
    <t>Acid fosforic conc.</t>
  </si>
  <si>
    <t>GR for analysis ISO, continut: &gt;85%; Mn &lt;0,5ppm; NO3 &lt;3 ppm</t>
  </si>
  <si>
    <t>Acid glutamic</t>
  </si>
  <si>
    <t>for biochemistry, ≥99%, cristalline powder white</t>
  </si>
  <si>
    <t>Acid sulfuric concentrat</t>
  </si>
  <si>
    <t>GR for analysis ISO, continut: 95-97%; densitate 1.84 g/cm3 (20 °C),  NO3 &lt;0,2ppm; PO4 &lt;0,5ppm; reziduu la calcinare &lt;3ppm</t>
  </si>
  <si>
    <t xml:space="preserve">Alcool etilic </t>
  </si>
  <si>
    <t xml:space="preserve">ACS,ISO,Reag. Ph Eur puritate ≥ 99.2 %; densitate d 20/20C 0,790-0,793; metanol &lt;0,1%; benzen &lt;0,00002%; solventi reziduali lipsiti din procesul de fabricatie </t>
  </si>
  <si>
    <t>Alcool izopropilic</t>
  </si>
  <si>
    <t>continut ≥ 99.7%, SO4 ≤ 1000 ppb, Ba ≤ 0.00001%, Ca ≤ 0.00005%; densitate d 20/40C: 0,784-0,786</t>
  </si>
  <si>
    <t xml:space="preserve">ml </t>
  </si>
  <si>
    <t>Amidon</t>
  </si>
  <si>
    <t>Apa oxigenata 35%</t>
  </si>
  <si>
    <t>peroxid de hidrogen (perhidrol) solutie 35%, d-1,39 g/ml</t>
  </si>
  <si>
    <t>N-aliltiouree (ATU)</t>
  </si>
  <si>
    <t xml:space="preserve">for synthesis,  ≥ 98% </t>
  </si>
  <si>
    <t>Azida de sodiu</t>
  </si>
  <si>
    <t xml:space="preserve">for synthesis,  ≥ 99% </t>
  </si>
  <si>
    <t>Azotat de argint 0,1 N</t>
  </si>
  <si>
    <t>solutie pt 1000 ml AgNO3-0.1N, Titrisol, density: 1,01 g/cm3 (20 0C), solub. in water</t>
  </si>
  <si>
    <t>fiola</t>
  </si>
  <si>
    <t>buc</t>
  </si>
  <si>
    <t>Azotat de magneziu, modificator de matrice</t>
  </si>
  <si>
    <t>modificator pentru AAS, c(Mg)= 10 ± 0,2 g/l, Mg(NO3)2*6H2O in 17% HNO3</t>
  </si>
  <si>
    <t>Azotat de palladiu, modificator de matrice</t>
  </si>
  <si>
    <t>modificator pentru AAS, c(Pd)= 10 ± 0,2 g/l, Pd(NO3)2*6H2O in 15% HNO3</t>
  </si>
  <si>
    <t>Azotat de potasiu</t>
  </si>
  <si>
    <t>GR for analysis, continut ≥ 99.0%, NO2 ≤ 0,001%, NH4 ≤ 0.001%</t>
  </si>
  <si>
    <t>Azotit de sodiu</t>
  </si>
  <si>
    <t>GR for analysis, continut ≥ 99.0 %, Cl ≤ 0.005%, SO4 ≤ 0.005%, Fe ≤ 0.001%</t>
  </si>
  <si>
    <t>Carbonat acid de sodiu (bicarbonat)</t>
  </si>
  <si>
    <t>puritate 99,7 - 100,3%, PO4 max. 0,001%, Fe max 0,0005%</t>
  </si>
  <si>
    <t>Carbonat de sodiu anhidru</t>
  </si>
  <si>
    <t>GR for analysis ACS, ISO, Reag. Ph Eur, continut: ≥99,9%; PO4 &lt;0,001%</t>
  </si>
  <si>
    <t>Citrat trisodic dihidrat</t>
  </si>
  <si>
    <t>continut: 99.0 - 101.0%, pH = 7.5 - 9.0, Cl ≤ 0.001%, C2O4 ≤ 0.03%, PO4 ≤ 0.002%, SO4 ≤ 0.004%, N ≤ 0,001%, Pb ≤ 0.0005%, Ca ≤ 0.005%, Fe ≤ 0.0005%, NH3 ≤ 0.003%, H2O ≤ 11.0 - 13.0%</t>
  </si>
  <si>
    <t>Cloramina T</t>
  </si>
  <si>
    <t>min 99,0%</t>
  </si>
  <si>
    <t>Cloroform</t>
  </si>
  <si>
    <t xml:space="preserve">GR for analysis ACS,ISO,Reag. Ph Eur, puritate: 99-99.4%; continut &gt;99,8%; </t>
  </si>
  <si>
    <t xml:space="preserve">Clorura de bariu </t>
  </si>
  <si>
    <t>continut ≥ 99.0%, Ca ≤ 0.005%, Fe ≤ 0.0001%, K ≤ 0.0025%, insoluble matter max. 0,005%, ph: 5,2 - 8,2</t>
  </si>
  <si>
    <t>for analysis, puritate 99,0-102 %</t>
  </si>
  <si>
    <t>Clorura de cesiu</t>
  </si>
  <si>
    <t>for analysis, puritate min. 99,5%</t>
  </si>
  <si>
    <t>Clorura de fier (III) hexahidrat</t>
  </si>
  <si>
    <t>Clorura de lantan</t>
  </si>
  <si>
    <t>for analysis, puritate min.98 %</t>
  </si>
  <si>
    <t>Clorura de mangan</t>
  </si>
  <si>
    <t>for analysis, puritate 99-101%</t>
  </si>
  <si>
    <t>Clorura de sodiu</t>
  </si>
  <si>
    <t>GR for analysis, continut: &gt;99,5%; SO4 ≤0,001%; Ca ≤0,002%; Mg ≤0,001%</t>
  </si>
  <si>
    <t xml:space="preserve">Clorura de sodiu 0.1 N </t>
  </si>
  <si>
    <t>c(NaCl) = 0.1 mol/l (0.1 N) Titrisol; pentru 1000 ml solutie</t>
  </si>
  <si>
    <t>Clorura de staniu</t>
  </si>
  <si>
    <t>Cromat de potasiu</t>
  </si>
  <si>
    <t>for analysis, min 99,5%, Cl max. 0,001%</t>
  </si>
  <si>
    <t>Dicloroizocianurat de sodiu dihidrat</t>
  </si>
  <si>
    <t>for analysis, continut ≥ 98%</t>
  </si>
  <si>
    <t>Dicromat de potasiu</t>
  </si>
  <si>
    <t>for analysis, min 99,9%, insoluble matter max. 0,005%, Cl max.0,001%</t>
  </si>
  <si>
    <t>EDTA (sarea disodica a acidului etilendiaminotetraacetic dihidrat)</t>
  </si>
  <si>
    <t>GR for analysis ACS, ISO, Reag. Ph Eur, puritate ≥99% by titration, Fe ≤ 5 ppm</t>
  </si>
  <si>
    <t>Fosfat de amoniu, dihidrogeno-, modificator de matrice</t>
  </si>
  <si>
    <t>Fosfat dipotasic</t>
  </si>
  <si>
    <t>di-Potassium hydrogen phosphate trihydrate GR for analysis, continut: &gt;99%</t>
  </si>
  <si>
    <t>Glicerină</t>
  </si>
  <si>
    <t>glicerol p.a., min 99,5%, SO4 max. 0,001%</t>
  </si>
  <si>
    <t>Glicina</t>
  </si>
  <si>
    <t>continut: ≥ 99,7%; Cl ≤ 0.003%, SO4 ≤ 0.0025%, (Pb) ≤ 0.001%, Fe ≤ 0.0001%, PB ≤ 0.0001%, NH4 ≤ 0.002%, alti aminoacizi ≤ 0.1%</t>
  </si>
  <si>
    <t>Glucoza</t>
  </si>
  <si>
    <t>D(+)-Glucose anhydrous for biochemistry Reag. Ph Eur</t>
  </si>
  <si>
    <t>cutie</t>
  </si>
  <si>
    <t>Hexacianoferat (III) de potasiu</t>
  </si>
  <si>
    <t>GR for analysis, ACS,Reag. Ph Eur, puritate ≥ 99.0 %, materii insolubile ≤ 0.005 %</t>
  </si>
  <si>
    <t>hexadecane</t>
  </si>
  <si>
    <t>pur &gt; 99%</t>
  </si>
  <si>
    <t>Hexan, n-, pa</t>
  </si>
  <si>
    <t>min 96%, purity Σ hexane isomers + methylciclopentane (GC) min 98,5%</t>
  </si>
  <si>
    <t>n-Hexan pentru cromatografia de gaze</t>
  </si>
  <si>
    <t>puritate min 96 %, reziduu la evaporare max 0,0001%, for GC residue analysis</t>
  </si>
  <si>
    <t>Hidrogen-ftalat de potasiu</t>
  </si>
  <si>
    <t>continut ≥ 99,5 %; pierdere la uscare (105 0C) ≤ 0,2 %; Cu ≤ 0,0002 %</t>
  </si>
  <si>
    <t>Hidroxid de potasiu</t>
  </si>
  <si>
    <t xml:space="preserve">perle, pentru analiza, continut ≥ 85% </t>
  </si>
  <si>
    <t>Hidroxid de sodiu, p.a.</t>
  </si>
  <si>
    <t>perle, continut ≥ 99.0%, Na2CO3 ≤ 1.0%, Cl ≤ 0.0005%, PO4 ≤ 0.0005, SiO2 ≤ 0.001%, SO4 ≤ 0.0005%, N ≤ 0.0003%, (Pb) ≤ 0.0005%, Al ≤ 0.0005%, As ≤ 0.0001%, Ca ≤ 0.0005%, Cu ≤ 0.0002%, Fe ≤ 0.0005%, K ≤ 0.05%, Mg ≤ 0.0005%, Ni ≤ 0.00025, Pb ≤ 0.0005%, Zn ≤ 0.001%</t>
  </si>
  <si>
    <t>Iodat de potasiu</t>
  </si>
  <si>
    <t>for analysis, assay (iodometric) 99,7%- 100,4%</t>
  </si>
  <si>
    <t>Kit pentru analiza consumului chimic de oxigen</t>
  </si>
  <si>
    <t>Test kit Spectroquant® COD, domeniu de masurare 5- 80 mg/l</t>
  </si>
  <si>
    <t>25 buc</t>
  </si>
  <si>
    <t>set</t>
  </si>
  <si>
    <t>Test kit Spectroquant® COD, domeniu de masurare 50-500 mg/l</t>
  </si>
  <si>
    <t>Metanol pentru cromatografie</t>
  </si>
  <si>
    <t>continut: 99.3 - 101.8, Cl ≤ 0.002%, PO4 ≤ 0.0005%, SO4 ≤ 0.02%, (Pb) ≤ 0.001%, K ≤ 0.005%, Mg ≤ 0.005%, Na ≤ 0.005%, pentru analiza fosfatilor</t>
  </si>
  <si>
    <t xml:space="preserve">Nitrozo-pentacianoferat de sodiu </t>
  </si>
  <si>
    <t>continut 99.0 - 102.0%, cloruri ≤ 0.02%, hexacianoferati (II) ≤ 0.02, hexacianoferati (III) ≤ 0.01%, sulfati ≤ 0.01%, pentru determinarea amoniului</t>
  </si>
  <si>
    <t>Peroxodisulfat de potasiu</t>
  </si>
  <si>
    <t>continut ≥ 99.0%, Cl ≤ 0.001%, metale grele (Pb) ≤ 0.003%, Fe ≤ 0.001%, Mn ≤ 0.0001%</t>
  </si>
  <si>
    <t>Peroxodisulfat de potasiu fara N</t>
  </si>
  <si>
    <t>continut ≥ 99.0%, N ≤ 0.001%, Cl ≤ 0.001%, metale grele (Pb) ≤ 0.001%, Fe ≤ 0.0005%, Mn ≤ 0.0001%</t>
  </si>
  <si>
    <t>Salicilat de sodiu</t>
  </si>
  <si>
    <t>continut ≥ 99.5%, Cl ≤ 0.002%, SO4 ≤ 0.01%, Pb ≤ 0.001%, Fe ≤ 0.0015%, pentru determinare amoniu si azotati</t>
  </si>
  <si>
    <t>solutie standard Arsen</t>
  </si>
  <si>
    <t>pt. AAS, dizolvat in HNO3 0,5 mol/l, 1000 mg/l</t>
  </si>
  <si>
    <t>Solutie standard azotati 1000 mg/l NO3­</t>
  </si>
  <si>
    <t>continut: NaNO3 in H2O, conc. NO3: 990-1010 mg/l</t>
  </si>
  <si>
    <t>Solutie standard azotiti 1000 mg/l  NO2­</t>
  </si>
  <si>
    <t>continut: NaNO2 in H2O, conc. NO2: 990-1010 mg/l</t>
  </si>
  <si>
    <t>solutie standard cadmiu</t>
  </si>
  <si>
    <t>concentratie 1000 mg/l, pentru AAS, traceable to NIST-SRM</t>
  </si>
  <si>
    <t>Solutie standard cloruri 1000 mg/l Cl-</t>
  </si>
  <si>
    <t>continut: NaCl in H2O, conc. Cl: 990-1010 mg/l</t>
  </si>
  <si>
    <t xml:space="preserve">solutie standard Crom </t>
  </si>
  <si>
    <t>solutie standard Cupru</t>
  </si>
  <si>
    <t>solutie standard Fier</t>
  </si>
  <si>
    <t>solutie standard mangan</t>
  </si>
  <si>
    <t>solutie standard nichel</t>
  </si>
  <si>
    <t>concentratie 990-1010 mg/l, +/- 2 mg/l, traceable to NIST-SRM</t>
  </si>
  <si>
    <t>solutie standard plumb</t>
  </si>
  <si>
    <t>solutie standard potasiu</t>
  </si>
  <si>
    <t>solutie standard sodiu</t>
  </si>
  <si>
    <t>solutie standard zinc</t>
  </si>
  <si>
    <t>Solutie standard de conductivitate HACH 0,147 mS/cm</t>
  </si>
  <si>
    <t>147 µS/cm ± 5 µS/cm la 25 oC, sub forma de KCl (c=0,001 mol/l), trasabila NIST</t>
  </si>
  <si>
    <t>Solutie standard de conductivitate HACH 1,41 mS/cm</t>
  </si>
  <si>
    <t>1413 µS/cm ± 12 µS/cm la 25 oC, sub forma de KCl (c=0,01 mol/l), trasabila NIST</t>
  </si>
  <si>
    <t>Solutie tampon pH 10</t>
  </si>
  <si>
    <t>Buffer solution, (boric acid/potassium chloride/sodium hydroxide), traceable to SRM from NIST and PTB, pH 10.00 (25 oC ), Certipur</t>
  </si>
  <si>
    <t>Solutie tampon pH 4</t>
  </si>
  <si>
    <t>Buffer solution, (potassium hydrogene phtalate), traceable to SRM from NIST and PTB, pH 4.01 (25 oC), Certipur</t>
  </si>
  <si>
    <t>Solutie tampon pH 7</t>
  </si>
  <si>
    <t>Buffer solution, (potassium dihydrogen phosphate/di-sodium hydrogen phosphate), traceable to SRM from NIST and PTB, pH 7.00 (25 oC ), Certipur</t>
  </si>
  <si>
    <t>Soluţie de umplere, Referinţă, 2,44 M KCl, 59 mL</t>
  </si>
  <si>
    <t>soluție de umplere electrod pH HACH, de concentrație 2,44 M KCl</t>
  </si>
  <si>
    <t>Solutie pH WTW tehnic 10, 250 ml</t>
  </si>
  <si>
    <t>buffer solution pH WTW technical TPL 10, 250 ml; pentru WTW Inolab 730/740</t>
  </si>
  <si>
    <t>solutie pH HACH tehnic 10</t>
  </si>
  <si>
    <t>solutie pH HACH tehnic 4</t>
  </si>
  <si>
    <t>solutie pH HACH tehnic 7</t>
  </si>
  <si>
    <t>Sulfat de argint</t>
  </si>
  <si>
    <t>for analysis, assay (argentometric) min. 98,5%</t>
  </si>
  <si>
    <t>Sulfat de cupru pentahidrat p.a.</t>
  </si>
  <si>
    <t>GR for analysis ACS, ISO, Reag. Ph Eur, assay iodometric 99.0 - 100.5 %</t>
  </si>
  <si>
    <t>sulfat de fier II şi amoniu</t>
  </si>
  <si>
    <t xml:space="preserve"> for analysis, Assay (manganometric) 99 - 101,5%</t>
  </si>
  <si>
    <t xml:space="preserve">sulfat de magneziu </t>
  </si>
  <si>
    <t>Sulfat de mangan</t>
  </si>
  <si>
    <t>Sulfat de mangan monohidrat</t>
  </si>
  <si>
    <t>for analysis, assay (complexometric) 98 - 101,0%</t>
  </si>
  <si>
    <t>Sulfat de mercur</t>
  </si>
  <si>
    <t>for analysis, assay (complexometric) ≥98 %</t>
  </si>
  <si>
    <t>Sulfat de sodiu anhidru</t>
  </si>
  <si>
    <t>min 99,0%, GR for analysis, particle size 0,25 - 2 mm, ACS, ISO, ph: 5,2 - 8,0</t>
  </si>
  <si>
    <t>Sulfit de sodiu</t>
  </si>
  <si>
    <t>Gr for analysis, anhidru, assay (iodometric): 97.0-100.5%</t>
  </si>
  <si>
    <t>Tartrat de sodiu si potasiu</t>
  </si>
  <si>
    <t>GR for analysis ACS, ISO, Reag. Ph Eur, assay (alkalimetric) 99.0 - 102.0 %</t>
  </si>
  <si>
    <t>Tartrat de stibiu si potasiu</t>
  </si>
  <si>
    <t>for analysis, assay 99,0 - 103,0%</t>
  </si>
  <si>
    <t>Tiosulfat de sodiu solutie pentru 1000 ml, c(Na2S2O3)=0,1 mol/l (0,1N )</t>
  </si>
  <si>
    <t>Titrisol, pentru analiza, ρ: 1,22 g/cm3 (20°C), solutie pentru 1000 ml, c(Na2S2O3)=0,1 mol/l (0,1N)</t>
  </si>
  <si>
    <t>Nutrienti pentru CBO5, 6 L, HACH</t>
  </si>
  <si>
    <t>pernute de solutie tampon nutrient pentru pregatirea a 6 litri apa de dilutie</t>
  </si>
  <si>
    <t>50 buc</t>
  </si>
  <si>
    <t>Nutrienti pentru CBO5, 3 L, HACH</t>
  </si>
  <si>
    <t>pernute de solutie tampon nutrient pentru pregatirea a 3 litri apa de dilutie</t>
  </si>
  <si>
    <t xml:space="preserve">Sef laborator </t>
  </si>
  <si>
    <t>Claudia Nagy</t>
  </si>
  <si>
    <t>Administraţia Naţională "Apele Române"</t>
  </si>
  <si>
    <t>Administraţia Bazinală de Apă Someş-Tisa</t>
  </si>
  <si>
    <t>Laboratorul Regional de Calitatea Apelor Cluj</t>
  </si>
  <si>
    <t>LOT 1</t>
  </si>
  <si>
    <t>Reactivi chimici si materiale referinta chimie generala</t>
  </si>
  <si>
    <t>Feroina</t>
  </si>
  <si>
    <t>Rosu de metil</t>
  </si>
  <si>
    <t>Acid stearic</t>
  </si>
  <si>
    <t>for synthesis, pur &gt; 97%</t>
  </si>
  <si>
    <t>Clorura de potasiu</t>
  </si>
  <si>
    <t>GR for analysis min 99,5%</t>
  </si>
  <si>
    <t>dodecyl sulfat de sodiu</t>
  </si>
  <si>
    <t xml:space="preserve"> for biochemistry and surfactant tests, puritate≥ 99.0-100.2 %</t>
  </si>
  <si>
    <t>Fenol</t>
  </si>
  <si>
    <t>GR for analysis, ACS,Reag. Ph Eur, continut(bromatometric): 99,5% - 100.5 %,</t>
  </si>
  <si>
    <t>Molibdat de amoniu tetrahidrat</t>
  </si>
  <si>
    <t>solutie standard pH 6,86</t>
  </si>
  <si>
    <t>di-sodium hydrogen phosphate/potassium dihydrogen phosphate, traceable to NIST, traceable to PTB, pH 6.86 (25 °C)</t>
  </si>
  <si>
    <t>ph 10.01±0.02 la 25˚C, solutie tampon cu cod de culoare</t>
  </si>
  <si>
    <t>pH 4.01 la 25˚C, solutie tampon cu cod de culoare</t>
  </si>
  <si>
    <t>pH 7.00±0.02 la 25˚C, solutie tampon cu cod de culoare</t>
  </si>
  <si>
    <t>apa ICP (impuritati la nivel de ppt)</t>
  </si>
  <si>
    <t>impurităţi la nivel de ppt</t>
  </si>
  <si>
    <t>Bromat bromura solutie pt 1000 ml, c(Br2)=0,05mol/l (0,1 N)</t>
  </si>
  <si>
    <t>fiolă concentrată (alcătuită din KBr, KBrO3 şi apă) cu concentraţie finală după diluare de c(Br2)=0,05mol/l (0,1N)+/-0,2%, pH &gt; 5</t>
  </si>
  <si>
    <t>Acid barbituric</t>
  </si>
  <si>
    <t>Kit P Turb 555 T</t>
  </si>
  <si>
    <t>Albastru de metilen</t>
  </si>
  <si>
    <t>Azotat de amoniu</t>
  </si>
  <si>
    <t>Formaldehida</t>
  </si>
  <si>
    <t>Formaldehida 37%, d-0,815 g/l</t>
  </si>
  <si>
    <t>solutie standard sulfati - 1000 mg/l</t>
  </si>
  <si>
    <t>Solutie curatare electrod pH / HACH / normala</t>
  </si>
  <si>
    <t>Solutie curatare electrod pH / HACH / strong</t>
  </si>
  <si>
    <t>Puritate: ≥99%</t>
  </si>
  <si>
    <t>Carbonat de calciu</t>
  </si>
  <si>
    <t>Clorură de calciu anhidră</t>
  </si>
  <si>
    <t>Puritate: ≥99%
Formă: Anhidră</t>
  </si>
  <si>
    <t>continut: 98-103%; dihidrat</t>
  </si>
  <si>
    <t>Metiloranj</t>
  </si>
  <si>
    <t>min 99,5%, pH value (5%;water) 5,0 - 8,0, heptahidrat</t>
  </si>
  <si>
    <t>reactiv de derivatizare MSTFA</t>
  </si>
  <si>
    <t>N-Methyl-N-(trimethylsilyl)trifluoroacetamide, for GC derivatization, LiChropur™, ≥98.5%</t>
  </si>
  <si>
    <t>Etanol pentru cromatografie</t>
  </si>
  <si>
    <t>Ethanol, puritate ≥ 99.9%, methanol ≤ 100 ppm, benzene ≤ 2 ppm, impuritati volatile totale ≤ 9 ppm</t>
  </si>
  <si>
    <t>Anhidrida acetica pentru analiza</t>
  </si>
  <si>
    <t>Acetic acid anhydride, puritate ≥ 98.5%, reziduu la evaporare ≤ 20 ppm</t>
  </si>
  <si>
    <t>Acetat de etil pentru cromatografie</t>
  </si>
  <si>
    <t>Ethyl acetate, HPLC Plus, for HPLC, GC, and residue analysis, puritate ≥ 99.8%, reziduu la evaporare ≤ 3.0 mg/l, apa ≤ 0.02%</t>
  </si>
  <si>
    <t>Methyl alcohol, Methanol, suitable for GC, ≥99.9%</t>
  </si>
  <si>
    <t>Isooctan pentru gaz-cromatografie</t>
  </si>
  <si>
    <t>Isooctane, for gas chromatography ECD and FID SupraSolv®</t>
  </si>
  <si>
    <t>Carbonat de potasiu</t>
  </si>
  <si>
    <t>Potassium carbonate, for analysis EMSURE® ACS,ISO,Reag. Ph Eur, puritate ≥ 99.0%, substante insolubile ≤ 0.005%</t>
  </si>
  <si>
    <t>Florisil</t>
  </si>
  <si>
    <t>Florisil Adsorbent for Chromatography, 60-100 mesh</t>
  </si>
  <si>
    <t xml:space="preserve">Oxid de aluminiu, neutru, granulatie 50-200 um </t>
  </si>
  <si>
    <t>adsorbent pentru cromatografie</t>
  </si>
  <si>
    <t>Silicagel, 60 A, 0.063-0.20 mm</t>
  </si>
  <si>
    <t>Silica gel for column chromatography, high-purity grade, pore size 60 Å, 230-400 mesh particle size, 40-63 μm particle size</t>
  </si>
  <si>
    <t>2-Propanol HPLC, gradient grade</t>
  </si>
  <si>
    <t>Apa HPLC / Water for HPLC</t>
  </si>
  <si>
    <t>reziduu la evaporare max 0,0003 %, filtrata prin membrana cu diametrul porilor de max 0,2 μm</t>
  </si>
  <si>
    <t>Metanol HPLC</t>
  </si>
  <si>
    <t>puritate min 99,8 %, reziduu la evaporare max 3 mg/l, aciditate max 0,0002 meq/g, alcalinitate max 0,0002 meq/g, filtrat prin membrana cu diametrul porilor de max 0,2 μm</t>
  </si>
  <si>
    <r>
      <t>Titrisol, pentru analiza, spec. density 1,02 g/ml; pH value &lt;1,0(H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O, 20°C); volumetric solution in accordance with Ph Eur, USP; certified value traceable to NIST</t>
    </r>
  </si>
  <si>
    <r>
      <t xml:space="preserve">modificator pentru AAS, c= 100 </t>
    </r>
    <r>
      <rPr>
        <sz val="10"/>
        <rFont val="Calibri"/>
        <family val="2"/>
        <scheme val="minor"/>
      </rPr>
      <t>±</t>
    </r>
    <r>
      <rPr>
        <sz val="10"/>
        <rFont val="Arial"/>
        <family val="2"/>
      </rPr>
      <t xml:space="preserve"> 2 g/l NH4H2PO4 in H2O</t>
    </r>
  </si>
  <si>
    <t>Laboratorul Regional de Calitatea Apelor</t>
  </si>
  <si>
    <t>Cluj-Napoca, str. Vânătorului nr. 17, 400213, judeţul Cluj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</si>
</sst>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" fillId="0" borderId="0"/>
    <xf numFmtId="0" fontId="5" fillId="0" borderId="2" applyNumberFormat="0" applyFill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1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" fontId="10" fillId="0" borderId="1" xfId="28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 shrinkToFit="1"/>
    </xf>
    <xf numFmtId="1" fontId="8" fillId="0" borderId="1" xfId="28" applyNumberFormat="1" applyFont="1" applyBorder="1" applyAlignment="1">
      <alignment vertical="center" wrapText="1"/>
    </xf>
    <xf numFmtId="1" fontId="1" fillId="0" borderId="1" xfId="28" applyNumberFormat="1" applyFont="1" applyBorder="1" applyAlignment="1">
      <alignment vertical="center"/>
    </xf>
    <xf numFmtId="0" fontId="12" fillId="0" borderId="1" xfId="29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1" fontId="8" fillId="0" borderId="1" xfId="28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30" applyFont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1" fillId="2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3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Hyperlink" xfId="29" builtinId="8"/>
    <cellStyle name="Normal" xfId="0" builtinId="0"/>
    <cellStyle name="Normal 2" xfId="26"/>
    <cellStyle name="Normal 3" xfId="1"/>
    <cellStyle name="Normal 3 2 2 2" xfId="28"/>
    <cellStyle name="Normal_Necesar etaloane - februarie 2011" xfId="30"/>
    <cellStyle name="Total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tabSelected="1" view="pageBreakPreview" zoomScale="60" zoomScaleNormal="80" workbookViewId="0">
      <pane xSplit="3" ySplit="12" topLeftCell="D1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RowHeight="15" x14ac:dyDescent="0.25"/>
  <cols>
    <col min="1" max="1" width="5.140625" customWidth="1"/>
    <col min="2" max="2" width="42.85546875" customWidth="1"/>
    <col min="3" max="3" width="49" customWidth="1"/>
    <col min="6" max="6" width="10.28515625" customWidth="1"/>
    <col min="7" max="7" width="10" customWidth="1"/>
    <col min="8" max="8" width="10.7109375" customWidth="1"/>
    <col min="9" max="10" width="10.28515625" customWidth="1"/>
    <col min="11" max="11" width="11.7109375" customWidth="1"/>
  </cols>
  <sheetData>
    <row r="1" spans="1:13" hidden="1" x14ac:dyDescent="0.25">
      <c r="A1" s="1" t="s">
        <v>207</v>
      </c>
    </row>
    <row r="2" spans="1:13" hidden="1" x14ac:dyDescent="0.25">
      <c r="A2" s="1" t="s">
        <v>208</v>
      </c>
    </row>
    <row r="3" spans="1:13" hidden="1" x14ac:dyDescent="0.25">
      <c r="A3" s="1" t="s">
        <v>209</v>
      </c>
    </row>
    <row r="4" spans="1:13" hidden="1" x14ac:dyDescent="0.25"/>
    <row r="5" spans="1:13" hidden="1" x14ac:dyDescent="0.25">
      <c r="C5" s="2" t="s">
        <v>210</v>
      </c>
    </row>
    <row r="6" spans="1:13" x14ac:dyDescent="0.25">
      <c r="B6" s="46" t="s">
        <v>274</v>
      </c>
      <c r="C6" s="2"/>
    </row>
    <row r="7" spans="1:13" x14ac:dyDescent="0.25">
      <c r="B7" s="46" t="s">
        <v>275</v>
      </c>
      <c r="C7" s="2"/>
    </row>
    <row r="8" spans="1:13" x14ac:dyDescent="0.25">
      <c r="C8" s="2"/>
    </row>
    <row r="9" spans="1:13" x14ac:dyDescent="0.25">
      <c r="B9" s="3" t="s">
        <v>210</v>
      </c>
      <c r="C9" s="3" t="s">
        <v>211</v>
      </c>
    </row>
    <row r="11" spans="1:13" ht="15" customHeight="1" x14ac:dyDescent="0.25">
      <c r="A11" s="20"/>
      <c r="B11" s="21" t="s">
        <v>0</v>
      </c>
      <c r="C11" s="21"/>
      <c r="D11" s="21"/>
      <c r="E11" s="21"/>
      <c r="F11" s="22" t="s">
        <v>1</v>
      </c>
      <c r="G11" s="22" t="s">
        <v>2</v>
      </c>
      <c r="H11" s="22" t="s">
        <v>3</v>
      </c>
      <c r="I11" s="22" t="s">
        <v>4</v>
      </c>
      <c r="J11" s="22" t="s">
        <v>5</v>
      </c>
      <c r="K11" s="22" t="s">
        <v>6</v>
      </c>
    </row>
    <row r="12" spans="1:13" ht="25.5" x14ac:dyDescent="0.25">
      <c r="A12" s="22" t="s">
        <v>7</v>
      </c>
      <c r="B12" s="22" t="s">
        <v>8</v>
      </c>
      <c r="C12" s="22" t="s">
        <v>9</v>
      </c>
      <c r="D12" s="22" t="s">
        <v>10</v>
      </c>
      <c r="E12" s="22" t="s">
        <v>11</v>
      </c>
      <c r="F12" s="22" t="s">
        <v>12</v>
      </c>
      <c r="G12" s="22" t="s">
        <v>12</v>
      </c>
      <c r="H12" s="22" t="s">
        <v>12</v>
      </c>
      <c r="I12" s="22" t="s">
        <v>12</v>
      </c>
      <c r="J12" s="22" t="s">
        <v>12</v>
      </c>
      <c r="K12" s="22" t="s">
        <v>12</v>
      </c>
    </row>
    <row r="13" spans="1:13" ht="38.25" x14ac:dyDescent="0.25">
      <c r="A13" s="9">
        <v>1</v>
      </c>
      <c r="B13" s="5" t="s">
        <v>13</v>
      </c>
      <c r="C13" s="6" t="s">
        <v>14</v>
      </c>
      <c r="D13" s="24">
        <v>100</v>
      </c>
      <c r="E13" s="24" t="s">
        <v>15</v>
      </c>
      <c r="F13" s="24">
        <v>1</v>
      </c>
      <c r="G13" s="24"/>
      <c r="H13" s="24"/>
      <c r="I13" s="25"/>
      <c r="J13" s="24">
        <v>1</v>
      </c>
      <c r="K13" s="26">
        <f>SUM(F13:J13)</f>
        <v>2</v>
      </c>
      <c r="L13" s="4">
        <v>1279.2</v>
      </c>
      <c r="M13">
        <f>K13*L13</f>
        <v>2558.4</v>
      </c>
    </row>
    <row r="14" spans="1:13" ht="51" x14ac:dyDescent="0.25">
      <c r="A14" s="9">
        <v>2</v>
      </c>
      <c r="B14" s="7" t="s">
        <v>267</v>
      </c>
      <c r="C14" s="7" t="s">
        <v>22</v>
      </c>
      <c r="D14" s="24">
        <v>2500</v>
      </c>
      <c r="E14" s="24" t="s">
        <v>18</v>
      </c>
      <c r="F14" s="24">
        <v>2</v>
      </c>
      <c r="G14" s="24"/>
      <c r="H14" s="24"/>
      <c r="I14" s="24"/>
      <c r="J14" s="24"/>
      <c r="K14" s="26">
        <f t="shared" ref="K14:K62" si="0">SUM(F14:J14)</f>
        <v>2</v>
      </c>
      <c r="L14">
        <v>242.11</v>
      </c>
      <c r="M14">
        <f t="shared" ref="M14:M75" si="1">K14*L14</f>
        <v>484.22</v>
      </c>
    </row>
    <row r="15" spans="1:13" x14ac:dyDescent="0.25">
      <c r="A15" s="9">
        <v>3</v>
      </c>
      <c r="B15" s="27" t="s">
        <v>16</v>
      </c>
      <c r="C15" s="27" t="s">
        <v>17</v>
      </c>
      <c r="D15" s="24">
        <v>1000</v>
      </c>
      <c r="E15" s="24" t="s">
        <v>18</v>
      </c>
      <c r="F15" s="24"/>
      <c r="G15" s="24"/>
      <c r="H15" s="24"/>
      <c r="I15" s="24">
        <v>1</v>
      </c>
      <c r="J15" s="24">
        <v>1</v>
      </c>
      <c r="K15" s="26">
        <f t="shared" si="0"/>
        <v>2</v>
      </c>
      <c r="L15">
        <v>143.52000000000001</v>
      </c>
      <c r="M15">
        <f t="shared" si="1"/>
        <v>287.04000000000002</v>
      </c>
    </row>
    <row r="16" spans="1:13" ht="43.5" customHeight="1" x14ac:dyDescent="0.25">
      <c r="A16" s="9">
        <v>4</v>
      </c>
      <c r="B16" s="28" t="s">
        <v>254</v>
      </c>
      <c r="C16" s="28" t="s">
        <v>255</v>
      </c>
      <c r="D16" s="24">
        <v>2500</v>
      </c>
      <c r="E16" s="24" t="s">
        <v>18</v>
      </c>
      <c r="F16" s="24">
        <v>3</v>
      </c>
      <c r="G16" s="24"/>
      <c r="H16" s="24"/>
      <c r="I16" s="24"/>
      <c r="J16" s="24"/>
      <c r="K16" s="26">
        <f t="shared" si="0"/>
        <v>3</v>
      </c>
      <c r="L16">
        <v>464.88</v>
      </c>
      <c r="M16">
        <f t="shared" si="1"/>
        <v>1394.6399999999999</v>
      </c>
    </row>
    <row r="17" spans="1:13" ht="25.5" x14ac:dyDescent="0.25">
      <c r="A17" s="9">
        <v>5</v>
      </c>
      <c r="B17" s="5" t="s">
        <v>19</v>
      </c>
      <c r="C17" s="6" t="s">
        <v>20</v>
      </c>
      <c r="D17" s="9">
        <v>2500</v>
      </c>
      <c r="E17" s="9" t="s">
        <v>18</v>
      </c>
      <c r="F17" s="24">
        <v>3</v>
      </c>
      <c r="G17" s="24"/>
      <c r="H17" s="24"/>
      <c r="I17" s="24"/>
      <c r="J17" s="24"/>
      <c r="K17" s="26">
        <f t="shared" si="0"/>
        <v>3</v>
      </c>
      <c r="L17">
        <v>499.2</v>
      </c>
      <c r="M17">
        <f t="shared" si="1"/>
        <v>1497.6</v>
      </c>
    </row>
    <row r="18" spans="1:13" ht="51" x14ac:dyDescent="0.25">
      <c r="A18" s="9">
        <v>6</v>
      </c>
      <c r="B18" s="6" t="s">
        <v>21</v>
      </c>
      <c r="C18" s="6" t="s">
        <v>22</v>
      </c>
      <c r="D18" s="24">
        <v>2500</v>
      </c>
      <c r="E18" s="24" t="s">
        <v>18</v>
      </c>
      <c r="F18" s="24">
        <v>30</v>
      </c>
      <c r="G18" s="24"/>
      <c r="H18" s="24"/>
      <c r="I18" s="24"/>
      <c r="J18" s="24"/>
      <c r="K18" s="26">
        <f t="shared" si="0"/>
        <v>30</v>
      </c>
      <c r="L18">
        <v>154.69999999999999</v>
      </c>
      <c r="M18">
        <f t="shared" si="1"/>
        <v>4641</v>
      </c>
    </row>
    <row r="19" spans="1:13" ht="25.5" x14ac:dyDescent="0.25">
      <c r="A19" s="9">
        <v>7</v>
      </c>
      <c r="B19" s="5" t="s">
        <v>23</v>
      </c>
      <c r="C19" s="6" t="s">
        <v>24</v>
      </c>
      <c r="D19" s="24">
        <v>1000</v>
      </c>
      <c r="E19" s="24" t="s">
        <v>18</v>
      </c>
      <c r="F19" s="24">
        <v>1</v>
      </c>
      <c r="G19" s="24">
        <v>2</v>
      </c>
      <c r="H19" s="24"/>
      <c r="I19" s="24">
        <v>1</v>
      </c>
      <c r="J19" s="24">
        <v>1</v>
      </c>
      <c r="K19" s="26">
        <f t="shared" si="0"/>
        <v>5</v>
      </c>
      <c r="L19" s="47">
        <v>68.03</v>
      </c>
      <c r="M19">
        <f t="shared" si="1"/>
        <v>340.15</v>
      </c>
    </row>
    <row r="20" spans="1:13" ht="25.5" x14ac:dyDescent="0.25">
      <c r="A20" s="9">
        <v>8</v>
      </c>
      <c r="B20" s="5" t="s">
        <v>25</v>
      </c>
      <c r="C20" s="6" t="s">
        <v>26</v>
      </c>
      <c r="D20" s="9">
        <v>250</v>
      </c>
      <c r="E20" s="24" t="s">
        <v>15</v>
      </c>
      <c r="F20" s="29">
        <v>1</v>
      </c>
      <c r="G20" s="9">
        <v>1</v>
      </c>
      <c r="H20" s="24"/>
      <c r="I20" s="9">
        <v>1</v>
      </c>
      <c r="J20" s="24">
        <v>1</v>
      </c>
      <c r="K20" s="26">
        <f t="shared" si="0"/>
        <v>4</v>
      </c>
      <c r="L20" s="4">
        <v>325</v>
      </c>
      <c r="M20">
        <f t="shared" si="1"/>
        <v>1300</v>
      </c>
    </row>
    <row r="21" spans="1:13" ht="25.5" x14ac:dyDescent="0.25">
      <c r="A21" s="9">
        <v>9</v>
      </c>
      <c r="B21" s="5" t="s">
        <v>27</v>
      </c>
      <c r="C21" s="6" t="s">
        <v>28</v>
      </c>
      <c r="D21" s="24">
        <v>2500</v>
      </c>
      <c r="E21" s="24" t="s">
        <v>18</v>
      </c>
      <c r="F21" s="24">
        <v>2</v>
      </c>
      <c r="G21" s="9"/>
      <c r="H21" s="24"/>
      <c r="I21" s="9"/>
      <c r="J21" s="24"/>
      <c r="K21" s="26">
        <f t="shared" si="0"/>
        <v>2</v>
      </c>
      <c r="L21">
        <v>150.80000000000001</v>
      </c>
      <c r="M21">
        <f t="shared" si="1"/>
        <v>301.60000000000002</v>
      </c>
    </row>
    <row r="22" spans="1:13" x14ac:dyDescent="0.25">
      <c r="A22" s="9">
        <v>10</v>
      </c>
      <c r="B22" s="5" t="s">
        <v>232</v>
      </c>
      <c r="C22" s="27"/>
      <c r="D22" s="24">
        <v>100</v>
      </c>
      <c r="E22" s="24" t="s">
        <v>18</v>
      </c>
      <c r="F22" s="24">
        <v>1</v>
      </c>
      <c r="G22" s="9"/>
      <c r="H22" s="24"/>
      <c r="I22" s="30"/>
      <c r="J22" s="24">
        <v>1</v>
      </c>
      <c r="K22" s="26">
        <f t="shared" si="0"/>
        <v>2</v>
      </c>
      <c r="L22">
        <v>640.64</v>
      </c>
      <c r="M22">
        <f t="shared" si="1"/>
        <v>1281.28</v>
      </c>
    </row>
    <row r="23" spans="1:13" ht="43.5" customHeight="1" x14ac:dyDescent="0.25">
      <c r="A23" s="9">
        <v>11</v>
      </c>
      <c r="B23" s="5" t="s">
        <v>29</v>
      </c>
      <c r="C23" s="6" t="s">
        <v>30</v>
      </c>
      <c r="D23" s="9">
        <v>500</v>
      </c>
      <c r="E23" s="9" t="s">
        <v>15</v>
      </c>
      <c r="F23" s="9">
        <v>1</v>
      </c>
      <c r="G23" s="9"/>
      <c r="H23" s="9"/>
      <c r="I23" s="9">
        <v>1</v>
      </c>
      <c r="J23" s="9"/>
      <c r="K23" s="26">
        <f t="shared" si="0"/>
        <v>2</v>
      </c>
      <c r="L23">
        <v>193.44</v>
      </c>
      <c r="M23">
        <f t="shared" si="1"/>
        <v>386.88</v>
      </c>
    </row>
    <row r="24" spans="1:13" ht="54" x14ac:dyDescent="0.25">
      <c r="A24" s="9">
        <v>12</v>
      </c>
      <c r="B24" s="5" t="s">
        <v>31</v>
      </c>
      <c r="C24" s="6" t="s">
        <v>272</v>
      </c>
      <c r="D24" s="9">
        <v>1000</v>
      </c>
      <c r="E24" s="9" t="s">
        <v>18</v>
      </c>
      <c r="F24" s="9"/>
      <c r="G24" s="9"/>
      <c r="H24" s="9"/>
      <c r="I24" s="9">
        <v>2</v>
      </c>
      <c r="J24" s="9"/>
      <c r="K24" s="26">
        <f t="shared" si="0"/>
        <v>2</v>
      </c>
      <c r="L24">
        <v>161.19999999999999</v>
      </c>
      <c r="M24">
        <f t="shared" si="1"/>
        <v>322.39999999999998</v>
      </c>
    </row>
    <row r="25" spans="1:13" x14ac:dyDescent="0.25">
      <c r="A25" s="9">
        <v>13</v>
      </c>
      <c r="B25" s="5" t="s">
        <v>32</v>
      </c>
      <c r="C25" s="6" t="s">
        <v>33</v>
      </c>
      <c r="D25" s="9">
        <v>1000</v>
      </c>
      <c r="E25" s="9" t="s">
        <v>18</v>
      </c>
      <c r="F25" s="9">
        <v>4</v>
      </c>
      <c r="G25" s="9"/>
      <c r="H25" s="9"/>
      <c r="I25" s="9"/>
      <c r="J25" s="9">
        <v>2</v>
      </c>
      <c r="K25" s="26">
        <f t="shared" si="0"/>
        <v>6</v>
      </c>
      <c r="L25" s="48">
        <v>591.5</v>
      </c>
      <c r="M25">
        <f t="shared" si="1"/>
        <v>3549</v>
      </c>
    </row>
    <row r="26" spans="1:13" x14ac:dyDescent="0.25">
      <c r="A26" s="9">
        <v>14</v>
      </c>
      <c r="B26" s="5" t="s">
        <v>34</v>
      </c>
      <c r="C26" s="8"/>
      <c r="D26" s="9">
        <v>2500</v>
      </c>
      <c r="E26" s="9" t="s">
        <v>18</v>
      </c>
      <c r="F26" s="9">
        <v>2</v>
      </c>
      <c r="G26" s="9"/>
      <c r="H26" s="9"/>
      <c r="I26" s="9"/>
      <c r="J26" s="9">
        <v>1</v>
      </c>
      <c r="K26" s="26">
        <f t="shared" si="0"/>
        <v>3</v>
      </c>
      <c r="L26" s="48">
        <v>64.900000000000006</v>
      </c>
      <c r="M26">
        <f t="shared" si="1"/>
        <v>194.70000000000002</v>
      </c>
    </row>
    <row r="27" spans="1:13" ht="53.25" customHeight="1" x14ac:dyDescent="0.25">
      <c r="A27" s="9">
        <v>15</v>
      </c>
      <c r="B27" s="5" t="s">
        <v>35</v>
      </c>
      <c r="C27" s="6" t="s">
        <v>36</v>
      </c>
      <c r="D27" s="24">
        <v>2500</v>
      </c>
      <c r="E27" s="24" t="s">
        <v>18</v>
      </c>
      <c r="F27" s="24">
        <v>1</v>
      </c>
      <c r="G27" s="24">
        <v>1</v>
      </c>
      <c r="H27" s="24"/>
      <c r="I27" s="24"/>
      <c r="J27" s="24"/>
      <c r="K27" s="26">
        <f t="shared" si="0"/>
        <v>2</v>
      </c>
      <c r="L27" s="48">
        <v>103.58</v>
      </c>
      <c r="M27">
        <f t="shared" si="1"/>
        <v>207.16</v>
      </c>
    </row>
    <row r="28" spans="1:13" ht="25.5" x14ac:dyDescent="0.25">
      <c r="A28" s="9">
        <v>16</v>
      </c>
      <c r="B28" s="5" t="s">
        <v>37</v>
      </c>
      <c r="C28" s="6" t="s">
        <v>38</v>
      </c>
      <c r="D28" s="24">
        <v>1000</v>
      </c>
      <c r="E28" s="24" t="s">
        <v>18</v>
      </c>
      <c r="F28" s="29">
        <v>1</v>
      </c>
      <c r="G28" s="24"/>
      <c r="H28" s="24"/>
      <c r="I28" s="24"/>
      <c r="J28" s="24"/>
      <c r="K28" s="26">
        <f t="shared" si="0"/>
        <v>1</v>
      </c>
      <c r="L28" s="48">
        <v>145.91</v>
      </c>
      <c r="M28">
        <f t="shared" si="1"/>
        <v>145.91</v>
      </c>
    </row>
    <row r="29" spans="1:13" x14ac:dyDescent="0.25">
      <c r="A29" s="9">
        <v>17</v>
      </c>
      <c r="B29" s="5" t="s">
        <v>39</v>
      </c>
      <c r="C29" s="5" t="s">
        <v>40</v>
      </c>
      <c r="D29" s="9">
        <v>250</v>
      </c>
      <c r="E29" s="9" t="s">
        <v>15</v>
      </c>
      <c r="F29" s="24">
        <v>1</v>
      </c>
      <c r="G29" s="24"/>
      <c r="H29" s="9"/>
      <c r="I29" s="24">
        <v>1</v>
      </c>
      <c r="J29" s="24"/>
      <c r="K29" s="26">
        <f t="shared" si="0"/>
        <v>2</v>
      </c>
      <c r="L29" s="48">
        <v>376.48</v>
      </c>
      <c r="M29">
        <f t="shared" si="1"/>
        <v>752.96</v>
      </c>
    </row>
    <row r="30" spans="1:13" x14ac:dyDescent="0.25">
      <c r="A30" s="9">
        <v>18</v>
      </c>
      <c r="B30" s="5" t="s">
        <v>214</v>
      </c>
      <c r="C30" s="32" t="s">
        <v>215</v>
      </c>
      <c r="D30" s="9">
        <v>100</v>
      </c>
      <c r="E30" s="9"/>
      <c r="F30" s="24"/>
      <c r="G30" s="24"/>
      <c r="H30" s="9"/>
      <c r="I30" s="24"/>
      <c r="J30" s="24">
        <v>1</v>
      </c>
      <c r="K30" s="26">
        <f t="shared" si="0"/>
        <v>1</v>
      </c>
      <c r="L30" s="48">
        <v>99.53</v>
      </c>
      <c r="M30">
        <f t="shared" si="1"/>
        <v>99.53</v>
      </c>
    </row>
    <row r="31" spans="1:13" ht="38.25" x14ac:dyDescent="0.25">
      <c r="A31" s="9">
        <v>19</v>
      </c>
      <c r="B31" s="6" t="s">
        <v>41</v>
      </c>
      <c r="C31" s="6" t="s">
        <v>42</v>
      </c>
      <c r="D31" s="24">
        <v>2500</v>
      </c>
      <c r="E31" s="24" t="s">
        <v>18</v>
      </c>
      <c r="F31" s="24">
        <v>5</v>
      </c>
      <c r="G31" s="24">
        <v>2</v>
      </c>
      <c r="H31" s="24">
        <v>2</v>
      </c>
      <c r="I31" s="24"/>
      <c r="J31" s="24">
        <v>3</v>
      </c>
      <c r="K31" s="26">
        <f t="shared" si="0"/>
        <v>12</v>
      </c>
      <c r="L31" s="48">
        <v>64.23</v>
      </c>
      <c r="M31">
        <f t="shared" si="1"/>
        <v>770.76</v>
      </c>
    </row>
    <row r="32" spans="1:13" x14ac:dyDescent="0.25">
      <c r="A32" s="9">
        <v>20</v>
      </c>
      <c r="B32" s="6" t="s">
        <v>234</v>
      </c>
      <c r="C32" s="6"/>
      <c r="D32" s="24">
        <v>10</v>
      </c>
      <c r="E32" s="24" t="s">
        <v>15</v>
      </c>
      <c r="F32" s="24"/>
      <c r="G32" s="24"/>
      <c r="H32" s="24"/>
      <c r="I32" s="24"/>
      <c r="J32" s="24">
        <v>1</v>
      </c>
      <c r="K32" s="26">
        <f t="shared" si="0"/>
        <v>1</v>
      </c>
      <c r="L32" s="48">
        <v>131.04</v>
      </c>
      <c r="M32">
        <f t="shared" si="1"/>
        <v>131.04</v>
      </c>
    </row>
    <row r="33" spans="1:13" ht="51" x14ac:dyDescent="0.25">
      <c r="A33" s="9">
        <v>21</v>
      </c>
      <c r="B33" s="5" t="s">
        <v>43</v>
      </c>
      <c r="C33" s="6" t="s">
        <v>44</v>
      </c>
      <c r="D33" s="24">
        <v>1000</v>
      </c>
      <c r="E33" s="24" t="s">
        <v>18</v>
      </c>
      <c r="F33" s="24">
        <v>8</v>
      </c>
      <c r="G33" s="24">
        <v>3</v>
      </c>
      <c r="H33" s="24">
        <v>2</v>
      </c>
      <c r="I33" s="29">
        <v>8</v>
      </c>
      <c r="J33" s="24">
        <v>5</v>
      </c>
      <c r="K33" s="26">
        <f t="shared" si="0"/>
        <v>26</v>
      </c>
      <c r="L33" s="48">
        <v>212.55</v>
      </c>
      <c r="M33">
        <f t="shared" si="1"/>
        <v>5526.3</v>
      </c>
    </row>
    <row r="34" spans="1:13" ht="31.5" customHeight="1" x14ac:dyDescent="0.25">
      <c r="A34" s="9">
        <v>22</v>
      </c>
      <c r="B34" s="5" t="s">
        <v>45</v>
      </c>
      <c r="C34" s="6" t="s">
        <v>46</v>
      </c>
      <c r="D34" s="24">
        <v>1000</v>
      </c>
      <c r="E34" s="24" t="s">
        <v>47</v>
      </c>
      <c r="F34" s="24"/>
      <c r="G34" s="24">
        <v>1</v>
      </c>
      <c r="H34" s="24"/>
      <c r="I34" s="24">
        <v>2</v>
      </c>
      <c r="J34" s="24">
        <v>2</v>
      </c>
      <c r="K34" s="26">
        <f t="shared" si="0"/>
        <v>5</v>
      </c>
      <c r="L34" s="48">
        <v>147.68</v>
      </c>
      <c r="M34">
        <f t="shared" si="1"/>
        <v>738.40000000000009</v>
      </c>
    </row>
    <row r="35" spans="1:13" x14ac:dyDescent="0.25">
      <c r="A35" s="9">
        <v>23</v>
      </c>
      <c r="B35" s="6" t="s">
        <v>48</v>
      </c>
      <c r="C35" s="6"/>
      <c r="D35" s="24">
        <v>100</v>
      </c>
      <c r="E35" s="24" t="s">
        <v>15</v>
      </c>
      <c r="F35" s="24"/>
      <c r="G35" s="24"/>
      <c r="H35" s="24"/>
      <c r="I35" s="24"/>
      <c r="J35" s="24">
        <v>1</v>
      </c>
      <c r="K35" s="26">
        <f t="shared" si="0"/>
        <v>1</v>
      </c>
      <c r="L35" s="48">
        <v>239.2</v>
      </c>
      <c r="M35">
        <f t="shared" si="1"/>
        <v>239.2</v>
      </c>
    </row>
    <row r="36" spans="1:13" ht="25.5" x14ac:dyDescent="0.25">
      <c r="A36" s="9">
        <v>24</v>
      </c>
      <c r="B36" s="33" t="s">
        <v>252</v>
      </c>
      <c r="C36" s="28" t="s">
        <v>253</v>
      </c>
      <c r="D36" s="24">
        <v>1000</v>
      </c>
      <c r="E36" s="24" t="s">
        <v>18</v>
      </c>
      <c r="F36" s="24">
        <v>3</v>
      </c>
      <c r="G36" s="24"/>
      <c r="H36" s="24"/>
      <c r="I36" s="24"/>
      <c r="J36" s="24"/>
      <c r="K36" s="26">
        <f t="shared" si="0"/>
        <v>3</v>
      </c>
      <c r="L36" s="48">
        <v>252.72</v>
      </c>
      <c r="M36">
        <f t="shared" si="1"/>
        <v>758.16</v>
      </c>
    </row>
    <row r="37" spans="1:13" ht="25.5" x14ac:dyDescent="0.25">
      <c r="A37" s="9">
        <v>25</v>
      </c>
      <c r="B37" s="7" t="s">
        <v>268</v>
      </c>
      <c r="C37" s="7" t="s">
        <v>269</v>
      </c>
      <c r="D37" s="24">
        <v>2500</v>
      </c>
      <c r="E37" s="24" t="s">
        <v>18</v>
      </c>
      <c r="F37" s="50">
        <v>5</v>
      </c>
      <c r="G37" s="24"/>
      <c r="H37" s="24"/>
      <c r="I37" s="24"/>
      <c r="J37" s="24"/>
      <c r="K37" s="26">
        <f t="shared" si="0"/>
        <v>5</v>
      </c>
      <c r="L37" s="48">
        <v>104.1</v>
      </c>
      <c r="M37">
        <f t="shared" si="1"/>
        <v>520.5</v>
      </c>
    </row>
    <row r="38" spans="1:13" ht="26.25" customHeight="1" x14ac:dyDescent="0.25">
      <c r="A38" s="9">
        <v>26</v>
      </c>
      <c r="B38" s="10" t="s">
        <v>228</v>
      </c>
      <c r="C38" s="11" t="s">
        <v>229</v>
      </c>
      <c r="D38" s="24">
        <v>1000</v>
      </c>
      <c r="E38" s="24" t="s">
        <v>18</v>
      </c>
      <c r="F38" s="24">
        <v>6</v>
      </c>
      <c r="G38" s="24"/>
      <c r="H38" s="24"/>
      <c r="I38" s="24"/>
      <c r="J38" s="24"/>
      <c r="K38" s="26">
        <f t="shared" si="0"/>
        <v>6</v>
      </c>
      <c r="L38" s="48">
        <v>950.56</v>
      </c>
      <c r="M38">
        <f t="shared" si="1"/>
        <v>5703.36</v>
      </c>
    </row>
    <row r="39" spans="1:13" x14ac:dyDescent="0.25">
      <c r="A39" s="9">
        <v>27</v>
      </c>
      <c r="B39" s="5" t="s">
        <v>49</v>
      </c>
      <c r="C39" s="6" t="s">
        <v>50</v>
      </c>
      <c r="D39" s="24">
        <v>1000</v>
      </c>
      <c r="E39" s="24" t="s">
        <v>18</v>
      </c>
      <c r="F39" s="24">
        <v>1</v>
      </c>
      <c r="G39" s="24"/>
      <c r="H39" s="24"/>
      <c r="I39" s="24">
        <v>1</v>
      </c>
      <c r="J39" s="24"/>
      <c r="K39" s="26">
        <f t="shared" si="0"/>
        <v>2</v>
      </c>
      <c r="L39" s="48">
        <v>231.4</v>
      </c>
      <c r="M39">
        <f t="shared" si="1"/>
        <v>462.8</v>
      </c>
    </row>
    <row r="40" spans="1:13" x14ac:dyDescent="0.25">
      <c r="A40" s="9">
        <v>28</v>
      </c>
      <c r="B40" s="6" t="s">
        <v>51</v>
      </c>
      <c r="C40" s="6" t="s">
        <v>52</v>
      </c>
      <c r="D40" s="9">
        <v>50</v>
      </c>
      <c r="E40" s="9" t="s">
        <v>15</v>
      </c>
      <c r="F40" s="24">
        <v>1</v>
      </c>
      <c r="G40" s="24">
        <v>1</v>
      </c>
      <c r="H40" s="9">
        <v>1</v>
      </c>
      <c r="I40" s="9">
        <v>1</v>
      </c>
      <c r="J40" s="24"/>
      <c r="K40" s="26">
        <f t="shared" si="0"/>
        <v>4</v>
      </c>
      <c r="L40" s="48">
        <v>332.8</v>
      </c>
      <c r="M40">
        <f t="shared" si="1"/>
        <v>1331.2</v>
      </c>
    </row>
    <row r="41" spans="1:13" x14ac:dyDescent="0.25">
      <c r="A41" s="9">
        <v>29</v>
      </c>
      <c r="B41" s="6" t="s">
        <v>53</v>
      </c>
      <c r="C41" s="5" t="s">
        <v>54</v>
      </c>
      <c r="D41" s="9">
        <v>100</v>
      </c>
      <c r="E41" s="9" t="s">
        <v>15</v>
      </c>
      <c r="F41" s="24"/>
      <c r="G41" s="24"/>
      <c r="H41" s="9"/>
      <c r="I41" s="9"/>
      <c r="J41" s="24">
        <v>1</v>
      </c>
      <c r="K41" s="26">
        <f t="shared" si="0"/>
        <v>1</v>
      </c>
      <c r="L41" s="48">
        <v>235.04</v>
      </c>
      <c r="M41">
        <f t="shared" si="1"/>
        <v>235.04</v>
      </c>
    </row>
    <row r="42" spans="1:13" x14ac:dyDescent="0.25">
      <c r="A42" s="9">
        <v>30</v>
      </c>
      <c r="B42" s="6" t="s">
        <v>235</v>
      </c>
      <c r="C42" s="5"/>
      <c r="D42" s="9">
        <v>500</v>
      </c>
      <c r="E42" s="9" t="s">
        <v>15</v>
      </c>
      <c r="F42" s="24"/>
      <c r="G42" s="24"/>
      <c r="H42" s="9"/>
      <c r="I42" s="9"/>
      <c r="J42" s="24">
        <v>1</v>
      </c>
      <c r="K42" s="26">
        <f t="shared" si="0"/>
        <v>1</v>
      </c>
      <c r="L42" s="48">
        <v>509.6</v>
      </c>
      <c r="M42">
        <f t="shared" si="1"/>
        <v>509.6</v>
      </c>
    </row>
    <row r="43" spans="1:13" ht="25.5" x14ac:dyDescent="0.25">
      <c r="A43" s="9">
        <v>31</v>
      </c>
      <c r="B43" s="5" t="s">
        <v>55</v>
      </c>
      <c r="C43" s="6" t="s">
        <v>56</v>
      </c>
      <c r="D43" s="24" t="s">
        <v>57</v>
      </c>
      <c r="E43" s="24" t="s">
        <v>58</v>
      </c>
      <c r="F43" s="24"/>
      <c r="G43" s="24"/>
      <c r="H43" s="24">
        <v>1</v>
      </c>
      <c r="I43" s="24">
        <v>1</v>
      </c>
      <c r="J43" s="24">
        <v>1</v>
      </c>
      <c r="K43" s="26">
        <f t="shared" si="0"/>
        <v>3</v>
      </c>
      <c r="L43" s="48">
        <v>477.36</v>
      </c>
      <c r="M43">
        <f t="shared" si="1"/>
        <v>1432.08</v>
      </c>
    </row>
    <row r="44" spans="1:13" ht="25.5" x14ac:dyDescent="0.25">
      <c r="A44" s="9">
        <v>32</v>
      </c>
      <c r="B44" s="6" t="s">
        <v>59</v>
      </c>
      <c r="C44" s="6" t="s">
        <v>60</v>
      </c>
      <c r="D44" s="24">
        <v>50</v>
      </c>
      <c r="E44" s="9" t="s">
        <v>18</v>
      </c>
      <c r="F44" s="24"/>
      <c r="G44" s="24"/>
      <c r="H44" s="24"/>
      <c r="I44" s="24">
        <v>1</v>
      </c>
      <c r="J44" s="24">
        <v>1</v>
      </c>
      <c r="K44" s="26">
        <f t="shared" si="0"/>
        <v>2</v>
      </c>
      <c r="L44" s="48">
        <v>412.88</v>
      </c>
      <c r="M44">
        <f t="shared" si="1"/>
        <v>825.76</v>
      </c>
    </row>
    <row r="45" spans="1:13" ht="25.5" x14ac:dyDescent="0.25">
      <c r="A45" s="9">
        <v>33</v>
      </c>
      <c r="B45" s="6" t="s">
        <v>61</v>
      </c>
      <c r="C45" s="6" t="s">
        <v>62</v>
      </c>
      <c r="D45" s="24">
        <v>100</v>
      </c>
      <c r="E45" s="9" t="s">
        <v>18</v>
      </c>
      <c r="F45" s="24"/>
      <c r="G45" s="24"/>
      <c r="H45" s="24"/>
      <c r="I45" s="24">
        <v>1</v>
      </c>
      <c r="J45" s="24"/>
      <c r="K45" s="26">
        <f t="shared" si="0"/>
        <v>1</v>
      </c>
      <c r="L45" s="48">
        <v>619.84</v>
      </c>
      <c r="M45">
        <f t="shared" si="1"/>
        <v>619.84</v>
      </c>
    </row>
    <row r="46" spans="1:13" ht="25.5" x14ac:dyDescent="0.25">
      <c r="A46" s="9">
        <v>34</v>
      </c>
      <c r="B46" s="5" t="s">
        <v>63</v>
      </c>
      <c r="C46" s="6" t="s">
        <v>64</v>
      </c>
      <c r="D46" s="24">
        <v>100</v>
      </c>
      <c r="E46" s="9" t="s">
        <v>15</v>
      </c>
      <c r="F46" s="29">
        <v>1</v>
      </c>
      <c r="G46" s="24"/>
      <c r="H46" s="24"/>
      <c r="I46" s="24"/>
      <c r="J46" s="24"/>
      <c r="K46" s="26">
        <f t="shared" si="0"/>
        <v>1</v>
      </c>
      <c r="L46" s="48">
        <v>149.76</v>
      </c>
      <c r="M46">
        <f t="shared" si="1"/>
        <v>149.76</v>
      </c>
    </row>
    <row r="47" spans="1:13" ht="25.5" x14ac:dyDescent="0.25">
      <c r="A47" s="9">
        <v>35</v>
      </c>
      <c r="B47" s="5" t="s">
        <v>65</v>
      </c>
      <c r="C47" s="6" t="s">
        <v>66</v>
      </c>
      <c r="D47" s="24">
        <v>100</v>
      </c>
      <c r="E47" s="9" t="s">
        <v>15</v>
      </c>
      <c r="F47" s="29">
        <v>1</v>
      </c>
      <c r="G47" s="24"/>
      <c r="H47" s="24"/>
      <c r="I47" s="24"/>
      <c r="J47" s="24"/>
      <c r="K47" s="26">
        <f t="shared" si="0"/>
        <v>1</v>
      </c>
      <c r="L47" s="48">
        <v>91.94</v>
      </c>
      <c r="M47">
        <f t="shared" si="1"/>
        <v>91.94</v>
      </c>
    </row>
    <row r="48" spans="1:13" ht="45" x14ac:dyDescent="0.25">
      <c r="A48" s="9">
        <v>36</v>
      </c>
      <c r="B48" s="12" t="s">
        <v>230</v>
      </c>
      <c r="C48" s="12" t="s">
        <v>231</v>
      </c>
      <c r="D48" s="13" t="s">
        <v>57</v>
      </c>
      <c r="E48" s="9" t="s">
        <v>58</v>
      </c>
      <c r="F48" s="24">
        <v>3</v>
      </c>
      <c r="G48" s="24"/>
      <c r="H48" s="24"/>
      <c r="I48" s="24"/>
      <c r="J48" s="24"/>
      <c r="K48" s="26">
        <f t="shared" si="0"/>
        <v>3</v>
      </c>
      <c r="L48" s="48">
        <v>239.2</v>
      </c>
      <c r="M48">
        <f t="shared" si="1"/>
        <v>717.59999999999991</v>
      </c>
    </row>
    <row r="49" spans="1:13" ht="25.5" x14ac:dyDescent="0.25">
      <c r="A49" s="9">
        <v>37</v>
      </c>
      <c r="B49" s="5" t="s">
        <v>67</v>
      </c>
      <c r="C49" s="6" t="s">
        <v>68</v>
      </c>
      <c r="D49" s="24">
        <v>500</v>
      </c>
      <c r="E49" s="24" t="s">
        <v>15</v>
      </c>
      <c r="F49" s="34">
        <v>2</v>
      </c>
      <c r="G49" s="24"/>
      <c r="H49" s="9">
        <v>1</v>
      </c>
      <c r="I49" s="24">
        <v>1</v>
      </c>
      <c r="J49" s="9"/>
      <c r="K49" s="26">
        <f t="shared" si="0"/>
        <v>4</v>
      </c>
      <c r="L49" s="48">
        <v>101.71</v>
      </c>
      <c r="M49">
        <f t="shared" si="1"/>
        <v>406.84</v>
      </c>
    </row>
    <row r="50" spans="1:13" x14ac:dyDescent="0.25">
      <c r="A50" s="9">
        <v>38</v>
      </c>
      <c r="B50" s="31" t="s">
        <v>242</v>
      </c>
      <c r="C50" s="35" t="s">
        <v>241</v>
      </c>
      <c r="D50" s="24">
        <v>250</v>
      </c>
      <c r="E50" s="24" t="s">
        <v>15</v>
      </c>
      <c r="F50" s="9">
        <v>1</v>
      </c>
      <c r="G50" s="24"/>
      <c r="H50" s="9"/>
      <c r="I50" s="24"/>
      <c r="J50" s="9"/>
      <c r="K50" s="26">
        <f t="shared" si="0"/>
        <v>1</v>
      </c>
      <c r="L50" s="48">
        <v>154.96</v>
      </c>
      <c r="M50">
        <f t="shared" si="1"/>
        <v>154.96</v>
      </c>
    </row>
    <row r="51" spans="1:13" ht="38.25" x14ac:dyDescent="0.25">
      <c r="A51" s="9">
        <v>39</v>
      </c>
      <c r="B51" s="33" t="s">
        <v>259</v>
      </c>
      <c r="C51" s="28" t="s">
        <v>260</v>
      </c>
      <c r="D51" s="24">
        <v>500</v>
      </c>
      <c r="E51" s="24" t="s">
        <v>15</v>
      </c>
      <c r="F51" s="9">
        <v>1</v>
      </c>
      <c r="G51" s="24"/>
      <c r="H51" s="9"/>
      <c r="I51" s="24"/>
      <c r="J51" s="9"/>
      <c r="K51" s="26">
        <f t="shared" si="0"/>
        <v>1</v>
      </c>
      <c r="L51" s="48">
        <v>316.16000000000003</v>
      </c>
      <c r="M51">
        <f t="shared" si="1"/>
        <v>316.16000000000003</v>
      </c>
    </row>
    <row r="52" spans="1:13" ht="25.5" x14ac:dyDescent="0.25">
      <c r="A52" s="9">
        <v>40</v>
      </c>
      <c r="B52" s="5" t="s">
        <v>69</v>
      </c>
      <c r="C52" s="6" t="s">
        <v>70</v>
      </c>
      <c r="D52" s="9">
        <v>1000</v>
      </c>
      <c r="E52" s="9" t="s">
        <v>15</v>
      </c>
      <c r="F52" s="34">
        <v>1</v>
      </c>
      <c r="G52" s="9"/>
      <c r="H52" s="9">
        <v>1</v>
      </c>
      <c r="I52" s="9"/>
      <c r="J52" s="9"/>
      <c r="K52" s="26">
        <f t="shared" si="0"/>
        <v>2</v>
      </c>
      <c r="L52" s="48">
        <v>360.88</v>
      </c>
      <c r="M52">
        <f t="shared" si="1"/>
        <v>721.76</v>
      </c>
    </row>
    <row r="53" spans="1:13" ht="51" x14ac:dyDescent="0.25">
      <c r="A53" s="9">
        <v>41</v>
      </c>
      <c r="B53" s="5" t="s">
        <v>71</v>
      </c>
      <c r="C53" s="6" t="s">
        <v>72</v>
      </c>
      <c r="D53" s="9">
        <v>500</v>
      </c>
      <c r="E53" s="9" t="s">
        <v>15</v>
      </c>
      <c r="F53" s="9">
        <v>1</v>
      </c>
      <c r="G53" s="9"/>
      <c r="H53" s="9"/>
      <c r="I53" s="9">
        <v>1</v>
      </c>
      <c r="J53" s="9">
        <v>1</v>
      </c>
      <c r="K53" s="26">
        <f t="shared" si="0"/>
        <v>3</v>
      </c>
      <c r="L53" s="48">
        <v>248.56</v>
      </c>
      <c r="M53">
        <f t="shared" si="1"/>
        <v>745.68000000000006</v>
      </c>
    </row>
    <row r="54" spans="1:13" x14ac:dyDescent="0.25">
      <c r="A54" s="9">
        <v>42</v>
      </c>
      <c r="B54" s="5" t="s">
        <v>73</v>
      </c>
      <c r="C54" s="5" t="s">
        <v>74</v>
      </c>
      <c r="D54" s="24">
        <v>250</v>
      </c>
      <c r="E54" s="24" t="s">
        <v>15</v>
      </c>
      <c r="F54" s="24"/>
      <c r="G54" s="24"/>
      <c r="H54" s="24"/>
      <c r="I54" s="24">
        <v>1</v>
      </c>
      <c r="J54" s="24"/>
      <c r="K54" s="26">
        <f t="shared" si="0"/>
        <v>1</v>
      </c>
      <c r="L54" s="48">
        <v>223.6</v>
      </c>
      <c r="M54">
        <f t="shared" si="1"/>
        <v>223.6</v>
      </c>
    </row>
    <row r="55" spans="1:13" ht="25.5" x14ac:dyDescent="0.25">
      <c r="A55" s="9">
        <v>43</v>
      </c>
      <c r="B55" s="5" t="s">
        <v>75</v>
      </c>
      <c r="C55" s="6" t="s">
        <v>76</v>
      </c>
      <c r="D55" s="24">
        <v>2500</v>
      </c>
      <c r="E55" s="24" t="s">
        <v>18</v>
      </c>
      <c r="F55" s="24">
        <v>2</v>
      </c>
      <c r="G55" s="24">
        <v>1</v>
      </c>
      <c r="H55" s="24">
        <v>1</v>
      </c>
      <c r="I55" s="24">
        <v>1</v>
      </c>
      <c r="J55" s="24">
        <v>2</v>
      </c>
      <c r="K55" s="26">
        <f t="shared" si="0"/>
        <v>7</v>
      </c>
      <c r="L55" s="48">
        <v>117.29</v>
      </c>
      <c r="M55">
        <f t="shared" si="1"/>
        <v>821.03000000000009</v>
      </c>
    </row>
    <row r="56" spans="1:13" ht="25.5" x14ac:dyDescent="0.25">
      <c r="A56" s="9">
        <v>44</v>
      </c>
      <c r="B56" s="5" t="s">
        <v>77</v>
      </c>
      <c r="C56" s="6" t="s">
        <v>78</v>
      </c>
      <c r="D56" s="24">
        <v>1000</v>
      </c>
      <c r="E56" s="24" t="s">
        <v>15</v>
      </c>
      <c r="F56" s="24">
        <v>1</v>
      </c>
      <c r="G56" s="24"/>
      <c r="H56" s="24">
        <v>1</v>
      </c>
      <c r="I56" s="24">
        <v>1</v>
      </c>
      <c r="J56" s="24">
        <v>1</v>
      </c>
      <c r="K56" s="26">
        <f t="shared" si="0"/>
        <v>4</v>
      </c>
      <c r="L56" s="48">
        <v>404.56</v>
      </c>
      <c r="M56">
        <f t="shared" si="1"/>
        <v>1618.24</v>
      </c>
    </row>
    <row r="57" spans="1:13" ht="30" x14ac:dyDescent="0.25">
      <c r="A57" s="9">
        <v>45</v>
      </c>
      <c r="B57" s="31" t="s">
        <v>243</v>
      </c>
      <c r="C57" s="36" t="s">
        <v>244</v>
      </c>
      <c r="D57" s="24">
        <v>250</v>
      </c>
      <c r="E57" s="24" t="s">
        <v>15</v>
      </c>
      <c r="F57" s="29">
        <v>1</v>
      </c>
      <c r="G57" s="24"/>
      <c r="H57" s="24">
        <v>1</v>
      </c>
      <c r="I57" s="24"/>
      <c r="J57" s="24"/>
      <c r="K57" s="26">
        <f t="shared" si="0"/>
        <v>2</v>
      </c>
      <c r="L57" s="48">
        <v>189.28</v>
      </c>
      <c r="M57">
        <f t="shared" si="1"/>
        <v>378.56</v>
      </c>
    </row>
    <row r="58" spans="1:13" x14ac:dyDescent="0.25">
      <c r="A58" s="9">
        <v>46</v>
      </c>
      <c r="B58" s="5" t="s">
        <v>80</v>
      </c>
      <c r="C58" s="5" t="s">
        <v>81</v>
      </c>
      <c r="D58" s="24">
        <v>25</v>
      </c>
      <c r="E58" s="24" t="s">
        <v>15</v>
      </c>
      <c r="F58" s="24"/>
      <c r="G58" s="24"/>
      <c r="H58" s="24"/>
      <c r="I58" s="24">
        <v>1</v>
      </c>
      <c r="J58" s="24"/>
      <c r="K58" s="26">
        <f t="shared" si="0"/>
        <v>1</v>
      </c>
      <c r="L58" s="48">
        <v>384.8</v>
      </c>
      <c r="M58">
        <f t="shared" si="1"/>
        <v>384.8</v>
      </c>
    </row>
    <row r="59" spans="1:13" x14ac:dyDescent="0.25">
      <c r="A59" s="9">
        <v>47</v>
      </c>
      <c r="B59" s="5" t="s">
        <v>82</v>
      </c>
      <c r="C59" s="5" t="s">
        <v>79</v>
      </c>
      <c r="D59" s="24">
        <v>250</v>
      </c>
      <c r="E59" s="24" t="s">
        <v>15</v>
      </c>
      <c r="F59" s="24">
        <v>1</v>
      </c>
      <c r="G59" s="24"/>
      <c r="H59" s="24"/>
      <c r="I59" s="24"/>
      <c r="J59" s="24"/>
      <c r="K59" s="26">
        <f t="shared" si="0"/>
        <v>1</v>
      </c>
      <c r="L59" s="48">
        <v>344.24</v>
      </c>
      <c r="M59">
        <f t="shared" si="1"/>
        <v>344.24</v>
      </c>
    </row>
    <row r="60" spans="1:13" x14ac:dyDescent="0.25">
      <c r="A60" s="9">
        <v>48</v>
      </c>
      <c r="B60" s="5" t="s">
        <v>83</v>
      </c>
      <c r="C60" s="5" t="s">
        <v>84</v>
      </c>
      <c r="D60" s="24">
        <v>100</v>
      </c>
      <c r="E60" s="24" t="s">
        <v>15</v>
      </c>
      <c r="F60" s="24"/>
      <c r="G60" s="24"/>
      <c r="H60" s="24"/>
      <c r="I60" s="24">
        <v>1</v>
      </c>
      <c r="J60" s="24"/>
      <c r="K60" s="26">
        <f t="shared" si="0"/>
        <v>1</v>
      </c>
      <c r="L60" s="48">
        <v>343.2</v>
      </c>
      <c r="M60">
        <f t="shared" si="1"/>
        <v>343.2</v>
      </c>
    </row>
    <row r="61" spans="1:13" x14ac:dyDescent="0.25">
      <c r="A61" s="9">
        <v>49</v>
      </c>
      <c r="B61" s="5" t="s">
        <v>85</v>
      </c>
      <c r="C61" s="5" t="s">
        <v>86</v>
      </c>
      <c r="D61" s="24">
        <v>1000</v>
      </c>
      <c r="E61" s="24" t="s">
        <v>15</v>
      </c>
      <c r="F61" s="24"/>
      <c r="G61" s="24"/>
      <c r="H61" s="24"/>
      <c r="I61" s="24">
        <v>1</v>
      </c>
      <c r="J61" s="24"/>
      <c r="K61" s="26">
        <f t="shared" si="0"/>
        <v>1</v>
      </c>
      <c r="L61" s="48">
        <v>700.96</v>
      </c>
      <c r="M61">
        <f t="shared" si="1"/>
        <v>700.96</v>
      </c>
    </row>
    <row r="62" spans="1:13" x14ac:dyDescent="0.25">
      <c r="A62" s="9">
        <v>50</v>
      </c>
      <c r="B62" s="5" t="s">
        <v>216</v>
      </c>
      <c r="C62" s="14" t="s">
        <v>217</v>
      </c>
      <c r="D62" s="24">
        <v>250</v>
      </c>
      <c r="E62" s="24" t="s">
        <v>15</v>
      </c>
      <c r="F62" s="24"/>
      <c r="G62" s="24">
        <v>1</v>
      </c>
      <c r="H62" s="24"/>
      <c r="I62" s="24"/>
      <c r="J62" s="24"/>
      <c r="K62" s="26">
        <f t="shared" si="0"/>
        <v>1</v>
      </c>
      <c r="L62" s="48">
        <v>156</v>
      </c>
      <c r="M62">
        <f t="shared" si="1"/>
        <v>156</v>
      </c>
    </row>
    <row r="63" spans="1:13" ht="25.5" x14ac:dyDescent="0.25">
      <c r="A63" s="9">
        <v>51</v>
      </c>
      <c r="B63" s="5" t="s">
        <v>87</v>
      </c>
      <c r="C63" s="6" t="s">
        <v>88</v>
      </c>
      <c r="D63" s="24">
        <v>1000</v>
      </c>
      <c r="E63" s="24" t="s">
        <v>15</v>
      </c>
      <c r="F63" s="29">
        <v>2</v>
      </c>
      <c r="G63" s="24">
        <v>1</v>
      </c>
      <c r="H63" s="24">
        <v>1</v>
      </c>
      <c r="I63" s="24"/>
      <c r="J63" s="24">
        <v>1</v>
      </c>
      <c r="K63" s="26">
        <f t="shared" ref="K63:K111" si="2">SUM(F63:J63)</f>
        <v>5</v>
      </c>
      <c r="L63" s="48">
        <v>93.52</v>
      </c>
      <c r="M63">
        <f t="shared" si="1"/>
        <v>467.59999999999997</v>
      </c>
    </row>
    <row r="64" spans="1:13" ht="25.5" x14ac:dyDescent="0.25">
      <c r="A64" s="9">
        <v>52</v>
      </c>
      <c r="B64" s="5" t="s">
        <v>89</v>
      </c>
      <c r="C64" s="6" t="s">
        <v>90</v>
      </c>
      <c r="D64" s="24" t="s">
        <v>57</v>
      </c>
      <c r="E64" s="24" t="s">
        <v>58</v>
      </c>
      <c r="F64" s="24"/>
      <c r="G64" s="24">
        <v>1</v>
      </c>
      <c r="H64" s="24"/>
      <c r="I64" s="24"/>
      <c r="J64" s="24"/>
      <c r="K64" s="26">
        <f t="shared" si="2"/>
        <v>1</v>
      </c>
      <c r="L64" s="48">
        <v>170.56</v>
      </c>
      <c r="M64">
        <f t="shared" si="1"/>
        <v>170.56</v>
      </c>
    </row>
    <row r="65" spans="1:13" x14ac:dyDescent="0.25">
      <c r="A65" s="9">
        <v>53</v>
      </c>
      <c r="B65" s="5" t="s">
        <v>91</v>
      </c>
      <c r="C65" s="5" t="s">
        <v>245</v>
      </c>
      <c r="D65" s="24">
        <v>250</v>
      </c>
      <c r="E65" s="24" t="s">
        <v>15</v>
      </c>
      <c r="F65" s="24"/>
      <c r="G65" s="24"/>
      <c r="H65" s="24"/>
      <c r="I65" s="24"/>
      <c r="J65" s="24"/>
      <c r="K65" s="26">
        <f t="shared" si="2"/>
        <v>0</v>
      </c>
      <c r="L65" s="48">
        <v>419.12</v>
      </c>
      <c r="M65">
        <f t="shared" si="1"/>
        <v>0</v>
      </c>
    </row>
    <row r="66" spans="1:13" x14ac:dyDescent="0.25">
      <c r="A66" s="9">
        <v>54</v>
      </c>
      <c r="B66" s="5" t="s">
        <v>92</v>
      </c>
      <c r="C66" s="5" t="s">
        <v>93</v>
      </c>
      <c r="D66" s="24">
        <v>500</v>
      </c>
      <c r="E66" s="24" t="s">
        <v>15</v>
      </c>
      <c r="F66" s="24"/>
      <c r="G66" s="24"/>
      <c r="H66" s="24"/>
      <c r="I66" s="24"/>
      <c r="J66" s="24">
        <v>1</v>
      </c>
      <c r="K66" s="26">
        <f t="shared" si="2"/>
        <v>1</v>
      </c>
      <c r="L66" s="48">
        <v>256.88</v>
      </c>
      <c r="M66">
        <f t="shared" si="1"/>
        <v>256.88</v>
      </c>
    </row>
    <row r="67" spans="1:13" x14ac:dyDescent="0.25">
      <c r="A67" s="9">
        <v>55</v>
      </c>
      <c r="B67" s="5" t="s">
        <v>94</v>
      </c>
      <c r="C67" s="5" t="s">
        <v>95</v>
      </c>
      <c r="D67" s="24">
        <v>50</v>
      </c>
      <c r="E67" s="24" t="s">
        <v>15</v>
      </c>
      <c r="F67" s="29">
        <v>1</v>
      </c>
      <c r="G67" s="24"/>
      <c r="H67" s="24">
        <v>1</v>
      </c>
      <c r="I67" s="24">
        <v>1</v>
      </c>
      <c r="J67" s="24">
        <v>1</v>
      </c>
      <c r="K67" s="26">
        <f t="shared" si="2"/>
        <v>4</v>
      </c>
      <c r="L67" s="48">
        <v>204.88</v>
      </c>
      <c r="M67">
        <f t="shared" si="1"/>
        <v>819.52</v>
      </c>
    </row>
    <row r="68" spans="1:13" ht="25.5" x14ac:dyDescent="0.25">
      <c r="A68" s="9">
        <v>56</v>
      </c>
      <c r="B68" s="5" t="s">
        <v>96</v>
      </c>
      <c r="C68" s="6" t="s">
        <v>97</v>
      </c>
      <c r="D68" s="24">
        <v>500</v>
      </c>
      <c r="E68" s="24" t="s">
        <v>15</v>
      </c>
      <c r="F68" s="24">
        <v>1</v>
      </c>
      <c r="G68" s="24"/>
      <c r="H68" s="24"/>
      <c r="I68" s="24">
        <v>1</v>
      </c>
      <c r="J68" s="24"/>
      <c r="K68" s="26">
        <f t="shared" si="2"/>
        <v>2</v>
      </c>
      <c r="L68" s="48">
        <v>512.72</v>
      </c>
      <c r="M68">
        <f t="shared" si="1"/>
        <v>1025.44</v>
      </c>
    </row>
    <row r="69" spans="1:13" ht="28.5" x14ac:dyDescent="0.25">
      <c r="A69" s="9">
        <v>57</v>
      </c>
      <c r="B69" s="15" t="s">
        <v>218</v>
      </c>
      <c r="C69" s="14" t="s">
        <v>219</v>
      </c>
      <c r="D69" s="37">
        <v>100</v>
      </c>
      <c r="E69" s="24" t="s">
        <v>15</v>
      </c>
      <c r="F69" s="24">
        <v>1</v>
      </c>
      <c r="G69" s="24">
        <v>1</v>
      </c>
      <c r="H69" s="24"/>
      <c r="I69" s="24"/>
      <c r="J69" s="24"/>
      <c r="K69" s="26">
        <f t="shared" si="2"/>
        <v>2</v>
      </c>
      <c r="L69" s="48">
        <v>329.68</v>
      </c>
      <c r="M69">
        <f t="shared" si="1"/>
        <v>659.36</v>
      </c>
    </row>
    <row r="70" spans="1:13" ht="25.5" x14ac:dyDescent="0.25">
      <c r="A70" s="9">
        <v>58</v>
      </c>
      <c r="B70" s="6" t="s">
        <v>98</v>
      </c>
      <c r="C70" s="6" t="s">
        <v>99</v>
      </c>
      <c r="D70" s="24">
        <v>250</v>
      </c>
      <c r="E70" s="24" t="s">
        <v>15</v>
      </c>
      <c r="F70" s="24"/>
      <c r="G70" s="24"/>
      <c r="H70" s="24">
        <v>1</v>
      </c>
      <c r="I70" s="24">
        <v>1</v>
      </c>
      <c r="J70" s="24"/>
      <c r="K70" s="26">
        <f t="shared" si="2"/>
        <v>2</v>
      </c>
      <c r="L70" s="48">
        <v>373.36</v>
      </c>
      <c r="M70">
        <f t="shared" si="1"/>
        <v>746.72</v>
      </c>
    </row>
    <row r="71" spans="1:13" ht="25.5" x14ac:dyDescent="0.25">
      <c r="A71" s="9">
        <v>59</v>
      </c>
      <c r="B71" s="33" t="s">
        <v>250</v>
      </c>
      <c r="C71" s="28" t="s">
        <v>251</v>
      </c>
      <c r="D71" s="24">
        <v>1000</v>
      </c>
      <c r="E71" s="24" t="s">
        <v>18</v>
      </c>
      <c r="F71" s="24">
        <v>2</v>
      </c>
      <c r="G71" s="24"/>
      <c r="H71" s="24"/>
      <c r="I71" s="24"/>
      <c r="J71" s="24"/>
      <c r="K71" s="26">
        <f t="shared" si="2"/>
        <v>2</v>
      </c>
      <c r="L71" s="48">
        <v>212.55</v>
      </c>
      <c r="M71">
        <f t="shared" si="1"/>
        <v>425.1</v>
      </c>
    </row>
    <row r="72" spans="1:13" ht="28.5" x14ac:dyDescent="0.25">
      <c r="A72" s="9">
        <v>60</v>
      </c>
      <c r="B72" s="6" t="s">
        <v>220</v>
      </c>
      <c r="C72" s="14" t="s">
        <v>221</v>
      </c>
      <c r="D72" s="24">
        <v>100</v>
      </c>
      <c r="E72" s="24" t="s">
        <v>15</v>
      </c>
      <c r="F72" s="24"/>
      <c r="G72" s="24"/>
      <c r="H72" s="24"/>
      <c r="I72" s="24"/>
      <c r="J72" s="24">
        <v>1</v>
      </c>
      <c r="K72" s="26">
        <f t="shared" si="2"/>
        <v>1</v>
      </c>
      <c r="L72" s="48">
        <v>153.91999999999999</v>
      </c>
      <c r="M72">
        <f t="shared" si="1"/>
        <v>153.91999999999999</v>
      </c>
    </row>
    <row r="73" spans="1:13" x14ac:dyDescent="0.25">
      <c r="A73" s="9">
        <v>61</v>
      </c>
      <c r="B73" s="6" t="s">
        <v>212</v>
      </c>
      <c r="C73" s="6"/>
      <c r="D73" s="24">
        <v>500</v>
      </c>
      <c r="E73" s="24" t="s">
        <v>15</v>
      </c>
      <c r="F73" s="24">
        <v>1</v>
      </c>
      <c r="G73" s="24"/>
      <c r="H73" s="24"/>
      <c r="I73" s="24"/>
      <c r="J73" s="24"/>
      <c r="K73" s="26">
        <f t="shared" si="2"/>
        <v>1</v>
      </c>
      <c r="L73" s="48">
        <v>931.84</v>
      </c>
      <c r="M73">
        <f t="shared" si="1"/>
        <v>931.84</v>
      </c>
    </row>
    <row r="74" spans="1:13" x14ac:dyDescent="0.25">
      <c r="A74" s="9">
        <v>62</v>
      </c>
      <c r="B74" s="28" t="s">
        <v>261</v>
      </c>
      <c r="C74" s="16" t="s">
        <v>262</v>
      </c>
      <c r="D74" s="24">
        <v>1000</v>
      </c>
      <c r="E74" s="24" t="s">
        <v>15</v>
      </c>
      <c r="F74" s="24">
        <v>1</v>
      </c>
      <c r="G74" s="24"/>
      <c r="H74" s="24">
        <v>1</v>
      </c>
      <c r="I74" s="24"/>
      <c r="J74" s="24"/>
      <c r="K74" s="26">
        <f t="shared" si="2"/>
        <v>2</v>
      </c>
      <c r="L74" s="48">
        <v>1331.2</v>
      </c>
      <c r="M74">
        <f t="shared" si="1"/>
        <v>2662.4</v>
      </c>
    </row>
    <row r="75" spans="1:13" ht="25.5" x14ac:dyDescent="0.25">
      <c r="A75" s="9">
        <v>63</v>
      </c>
      <c r="B75" s="6" t="s">
        <v>100</v>
      </c>
      <c r="C75" s="6" t="s">
        <v>273</v>
      </c>
      <c r="D75" s="24">
        <v>50</v>
      </c>
      <c r="E75" s="24" t="s">
        <v>18</v>
      </c>
      <c r="F75" s="24"/>
      <c r="G75" s="24"/>
      <c r="H75" s="24"/>
      <c r="I75" s="24">
        <v>1</v>
      </c>
      <c r="J75" s="24"/>
      <c r="K75" s="26">
        <f t="shared" si="2"/>
        <v>1</v>
      </c>
      <c r="L75" s="48">
        <v>412.88</v>
      </c>
      <c r="M75">
        <f t="shared" si="1"/>
        <v>412.88</v>
      </c>
    </row>
    <row r="76" spans="1:13" ht="25.5" x14ac:dyDescent="0.25">
      <c r="A76" s="9">
        <v>64</v>
      </c>
      <c r="B76" s="6" t="s">
        <v>101</v>
      </c>
      <c r="C76" s="6" t="s">
        <v>102</v>
      </c>
      <c r="D76" s="24">
        <v>250</v>
      </c>
      <c r="E76" s="24" t="s">
        <v>15</v>
      </c>
      <c r="F76" s="24">
        <v>1</v>
      </c>
      <c r="G76" s="24"/>
      <c r="H76" s="24"/>
      <c r="I76" s="24"/>
      <c r="J76" s="24"/>
      <c r="K76" s="26">
        <f t="shared" si="2"/>
        <v>1</v>
      </c>
      <c r="L76" s="48">
        <v>218.4</v>
      </c>
      <c r="M76">
        <f t="shared" ref="M76:M132" si="3">K76*L76</f>
        <v>218.4</v>
      </c>
    </row>
    <row r="77" spans="1:13" x14ac:dyDescent="0.25">
      <c r="A77" s="9">
        <v>65</v>
      </c>
      <c r="B77" s="5" t="s">
        <v>236</v>
      </c>
      <c r="C77" s="17" t="s">
        <v>237</v>
      </c>
      <c r="D77" s="24">
        <v>1000</v>
      </c>
      <c r="E77" s="24" t="s">
        <v>18</v>
      </c>
      <c r="F77" s="24"/>
      <c r="G77" s="24"/>
      <c r="H77" s="24"/>
      <c r="I77" s="24"/>
      <c r="J77" s="24">
        <v>1</v>
      </c>
      <c r="K77" s="26">
        <f t="shared" si="2"/>
        <v>1</v>
      </c>
      <c r="L77" s="48">
        <v>130</v>
      </c>
      <c r="M77">
        <f t="shared" si="3"/>
        <v>130</v>
      </c>
    </row>
    <row r="78" spans="1:13" x14ac:dyDescent="0.25">
      <c r="A78" s="9">
        <v>66</v>
      </c>
      <c r="B78" s="5" t="s">
        <v>103</v>
      </c>
      <c r="C78" s="6" t="s">
        <v>104</v>
      </c>
      <c r="D78" s="24">
        <v>1000</v>
      </c>
      <c r="E78" s="24" t="s">
        <v>18</v>
      </c>
      <c r="F78" s="24">
        <v>1</v>
      </c>
      <c r="G78" s="24"/>
      <c r="H78" s="24"/>
      <c r="I78" s="24"/>
      <c r="J78" s="24"/>
      <c r="K78" s="26">
        <f t="shared" si="2"/>
        <v>1</v>
      </c>
      <c r="L78" s="48">
        <v>195</v>
      </c>
      <c r="M78">
        <f t="shared" si="3"/>
        <v>195</v>
      </c>
    </row>
    <row r="79" spans="1:13" ht="45" x14ac:dyDescent="0.25">
      <c r="A79" s="9">
        <v>67</v>
      </c>
      <c r="B79" s="5" t="s">
        <v>105</v>
      </c>
      <c r="C79" s="10" t="s">
        <v>106</v>
      </c>
      <c r="D79" s="24">
        <v>100</v>
      </c>
      <c r="E79" s="24" t="s">
        <v>15</v>
      </c>
      <c r="F79" s="24">
        <v>1</v>
      </c>
      <c r="G79" s="24"/>
      <c r="H79" s="24"/>
      <c r="I79" s="24"/>
      <c r="J79" s="24">
        <v>1</v>
      </c>
      <c r="K79" s="26">
        <f t="shared" si="2"/>
        <v>2</v>
      </c>
      <c r="L79" s="48">
        <v>152.88</v>
      </c>
      <c r="M79">
        <f t="shared" si="3"/>
        <v>305.76</v>
      </c>
    </row>
    <row r="80" spans="1:13" x14ac:dyDescent="0.25">
      <c r="A80" s="9">
        <v>68</v>
      </c>
      <c r="B80" s="5" t="s">
        <v>107</v>
      </c>
      <c r="C80" s="6" t="s">
        <v>108</v>
      </c>
      <c r="D80" s="24">
        <v>250</v>
      </c>
      <c r="E80" s="24" t="s">
        <v>15</v>
      </c>
      <c r="F80" s="24"/>
      <c r="G80" s="24">
        <v>1</v>
      </c>
      <c r="H80" s="24"/>
      <c r="I80" s="24">
        <v>1</v>
      </c>
      <c r="J80" s="24"/>
      <c r="K80" s="26">
        <f t="shared" si="2"/>
        <v>2</v>
      </c>
      <c r="L80" s="48">
        <v>180.96</v>
      </c>
      <c r="M80">
        <f t="shared" si="3"/>
        <v>361.92</v>
      </c>
    </row>
    <row r="81" spans="1:13" ht="25.5" x14ac:dyDescent="0.25">
      <c r="A81" s="9">
        <v>69</v>
      </c>
      <c r="B81" s="20" t="s">
        <v>110</v>
      </c>
      <c r="C81" s="6" t="s">
        <v>111</v>
      </c>
      <c r="D81" s="24">
        <v>250</v>
      </c>
      <c r="E81" s="24" t="s">
        <v>15</v>
      </c>
      <c r="F81" s="24">
        <v>1</v>
      </c>
      <c r="G81" s="24"/>
      <c r="H81" s="24"/>
      <c r="I81" s="24"/>
      <c r="J81" s="24">
        <v>1</v>
      </c>
      <c r="K81" s="26">
        <f t="shared" si="2"/>
        <v>2</v>
      </c>
      <c r="L81" s="49">
        <v>636.48</v>
      </c>
      <c r="M81">
        <f t="shared" si="3"/>
        <v>1272.96</v>
      </c>
    </row>
    <row r="82" spans="1:13" x14ac:dyDescent="0.25">
      <c r="A82" s="9">
        <v>70</v>
      </c>
      <c r="B82" s="5" t="s">
        <v>112</v>
      </c>
      <c r="C82" s="5" t="s">
        <v>113</v>
      </c>
      <c r="D82" s="24">
        <v>500</v>
      </c>
      <c r="E82" s="24" t="s">
        <v>18</v>
      </c>
      <c r="F82" s="24">
        <v>1</v>
      </c>
      <c r="G82" s="24"/>
      <c r="H82" s="24"/>
      <c r="I82" s="24"/>
      <c r="J82" s="24"/>
      <c r="K82" s="26">
        <f t="shared" si="2"/>
        <v>1</v>
      </c>
      <c r="L82" s="48">
        <v>943.28</v>
      </c>
      <c r="M82">
        <f t="shared" si="3"/>
        <v>943.28</v>
      </c>
    </row>
    <row r="83" spans="1:13" ht="25.5" x14ac:dyDescent="0.25">
      <c r="A83" s="9">
        <v>71</v>
      </c>
      <c r="B83" s="5" t="s">
        <v>114</v>
      </c>
      <c r="C83" s="6" t="s">
        <v>115</v>
      </c>
      <c r="D83" s="24">
        <v>2500</v>
      </c>
      <c r="E83" s="24" t="s">
        <v>18</v>
      </c>
      <c r="F83" s="24"/>
      <c r="G83" s="24">
        <v>1</v>
      </c>
      <c r="H83" s="24">
        <v>1</v>
      </c>
      <c r="I83" s="24"/>
      <c r="J83" s="24"/>
      <c r="K83" s="26">
        <f t="shared" si="2"/>
        <v>2</v>
      </c>
      <c r="L83" s="48">
        <v>275.7</v>
      </c>
      <c r="M83">
        <f t="shared" si="3"/>
        <v>551.4</v>
      </c>
    </row>
    <row r="84" spans="1:13" ht="25.5" x14ac:dyDescent="0.25">
      <c r="A84" s="9">
        <v>72</v>
      </c>
      <c r="B84" s="6" t="s">
        <v>116</v>
      </c>
      <c r="C84" s="6" t="s">
        <v>117</v>
      </c>
      <c r="D84" s="9">
        <v>2500</v>
      </c>
      <c r="E84" s="9" t="s">
        <v>18</v>
      </c>
      <c r="F84" s="24">
        <v>32</v>
      </c>
      <c r="G84" s="24"/>
      <c r="H84" s="24">
        <v>1</v>
      </c>
      <c r="I84" s="24"/>
      <c r="J84" s="24"/>
      <c r="K84" s="26">
        <f t="shared" si="2"/>
        <v>33</v>
      </c>
      <c r="L84" s="48">
        <v>344.5</v>
      </c>
      <c r="M84">
        <f t="shared" si="3"/>
        <v>11368.5</v>
      </c>
    </row>
    <row r="85" spans="1:13" ht="25.5" x14ac:dyDescent="0.25">
      <c r="A85" s="9">
        <v>73</v>
      </c>
      <c r="B85" s="5" t="s">
        <v>118</v>
      </c>
      <c r="C85" s="6" t="s">
        <v>119</v>
      </c>
      <c r="D85" s="24">
        <v>250</v>
      </c>
      <c r="E85" s="24" t="s">
        <v>15</v>
      </c>
      <c r="F85" s="24"/>
      <c r="G85" s="24"/>
      <c r="H85" s="24"/>
      <c r="I85" s="24">
        <v>1</v>
      </c>
      <c r="J85" s="24"/>
      <c r="K85" s="26">
        <f t="shared" si="2"/>
        <v>1</v>
      </c>
      <c r="L85" s="48">
        <v>320.32</v>
      </c>
      <c r="M85">
        <f t="shared" si="3"/>
        <v>320.32</v>
      </c>
    </row>
    <row r="86" spans="1:13" x14ac:dyDescent="0.25">
      <c r="A86" s="9">
        <v>74</v>
      </c>
      <c r="B86" s="5" t="s">
        <v>120</v>
      </c>
      <c r="C86" s="6" t="s">
        <v>121</v>
      </c>
      <c r="D86" s="24">
        <v>1000</v>
      </c>
      <c r="E86" s="24" t="s">
        <v>15</v>
      </c>
      <c r="F86" s="24">
        <v>1</v>
      </c>
      <c r="G86" s="24"/>
      <c r="H86" s="24"/>
      <c r="I86" s="24"/>
      <c r="J86" s="24"/>
      <c r="K86" s="26">
        <f t="shared" si="2"/>
        <v>1</v>
      </c>
      <c r="L86" s="48">
        <v>69.89</v>
      </c>
      <c r="M86">
        <f t="shared" si="3"/>
        <v>69.89</v>
      </c>
    </row>
    <row r="87" spans="1:13" ht="76.5" x14ac:dyDescent="0.25">
      <c r="A87" s="9">
        <v>75</v>
      </c>
      <c r="B87" s="5" t="s">
        <v>122</v>
      </c>
      <c r="C87" s="6" t="s">
        <v>123</v>
      </c>
      <c r="D87" s="24">
        <v>1000</v>
      </c>
      <c r="E87" s="24" t="s">
        <v>15</v>
      </c>
      <c r="F87" s="24">
        <v>3</v>
      </c>
      <c r="G87" s="24">
        <v>1</v>
      </c>
      <c r="H87" s="24"/>
      <c r="I87" s="24">
        <v>2</v>
      </c>
      <c r="J87" s="24">
        <v>5</v>
      </c>
      <c r="K87" s="26">
        <f t="shared" si="2"/>
        <v>11</v>
      </c>
      <c r="L87" s="48">
        <v>62.87</v>
      </c>
      <c r="M87">
        <f t="shared" si="3"/>
        <v>691.56999999999994</v>
      </c>
    </row>
    <row r="88" spans="1:13" x14ac:dyDescent="0.25">
      <c r="A88" s="9">
        <v>76</v>
      </c>
      <c r="B88" s="5" t="s">
        <v>124</v>
      </c>
      <c r="C88" s="5" t="s">
        <v>125</v>
      </c>
      <c r="D88" s="24">
        <v>100</v>
      </c>
      <c r="E88" s="24" t="s">
        <v>15</v>
      </c>
      <c r="F88" s="24"/>
      <c r="G88" s="24"/>
      <c r="H88" s="24">
        <v>1</v>
      </c>
      <c r="I88" s="25"/>
      <c r="J88" s="24"/>
      <c r="K88" s="26">
        <f t="shared" si="2"/>
        <v>1</v>
      </c>
      <c r="L88" s="48">
        <v>216.32</v>
      </c>
      <c r="M88">
        <f t="shared" si="3"/>
        <v>216.32</v>
      </c>
    </row>
    <row r="89" spans="1:13" ht="25.5" x14ac:dyDescent="0.25">
      <c r="A89" s="9">
        <v>77</v>
      </c>
      <c r="B89" s="28" t="s">
        <v>257</v>
      </c>
      <c r="C89" s="28" t="s">
        <v>258</v>
      </c>
      <c r="D89" s="24">
        <v>2500</v>
      </c>
      <c r="E89" s="24" t="s">
        <v>18</v>
      </c>
      <c r="F89" s="24">
        <v>2</v>
      </c>
      <c r="G89" s="24"/>
      <c r="H89" s="24"/>
      <c r="I89" s="24"/>
      <c r="J89" s="24"/>
      <c r="K89" s="26">
        <f t="shared" si="2"/>
        <v>2</v>
      </c>
      <c r="L89" s="48">
        <v>770.64</v>
      </c>
      <c r="M89">
        <f t="shared" si="3"/>
        <v>1541.28</v>
      </c>
    </row>
    <row r="90" spans="1:13" x14ac:dyDescent="0.25">
      <c r="A90" s="9">
        <v>78</v>
      </c>
      <c r="B90" s="5" t="s">
        <v>233</v>
      </c>
      <c r="C90" s="5"/>
      <c r="D90" s="24"/>
      <c r="E90" s="24"/>
      <c r="F90" s="24"/>
      <c r="G90" s="24"/>
      <c r="H90" s="24"/>
      <c r="I90" s="25"/>
      <c r="J90" s="24">
        <v>1</v>
      </c>
      <c r="K90" s="26">
        <f t="shared" si="2"/>
        <v>1</v>
      </c>
      <c r="L90" s="48">
        <v>2249</v>
      </c>
      <c r="M90">
        <f t="shared" si="3"/>
        <v>2249</v>
      </c>
    </row>
    <row r="91" spans="1:13" ht="25.5" x14ac:dyDescent="0.25">
      <c r="A91" s="9">
        <v>79</v>
      </c>
      <c r="B91" s="6" t="s">
        <v>126</v>
      </c>
      <c r="C91" s="6" t="s">
        <v>127</v>
      </c>
      <c r="D91" s="24" t="s">
        <v>128</v>
      </c>
      <c r="E91" s="24" t="s">
        <v>129</v>
      </c>
      <c r="F91" s="24"/>
      <c r="G91" s="24"/>
      <c r="H91" s="24"/>
      <c r="I91" s="24">
        <v>2</v>
      </c>
      <c r="J91" s="24"/>
      <c r="K91" s="26">
        <f t="shared" si="2"/>
        <v>2</v>
      </c>
      <c r="L91" s="48">
        <v>569.91999999999996</v>
      </c>
      <c r="M91">
        <f t="shared" si="3"/>
        <v>1139.8399999999999</v>
      </c>
    </row>
    <row r="92" spans="1:13" ht="25.5" x14ac:dyDescent="0.25">
      <c r="A92" s="9">
        <v>80</v>
      </c>
      <c r="B92" s="6" t="s">
        <v>126</v>
      </c>
      <c r="C92" s="6" t="s">
        <v>130</v>
      </c>
      <c r="D92" s="24" t="s">
        <v>128</v>
      </c>
      <c r="E92" s="24" t="s">
        <v>129</v>
      </c>
      <c r="F92" s="24"/>
      <c r="G92" s="24"/>
      <c r="H92" s="24"/>
      <c r="I92" s="24">
        <v>2</v>
      </c>
      <c r="J92" s="24"/>
      <c r="K92" s="26">
        <f t="shared" si="2"/>
        <v>2</v>
      </c>
      <c r="L92" s="48">
        <v>569.91999999999996</v>
      </c>
      <c r="M92">
        <f t="shared" si="3"/>
        <v>1139.8399999999999</v>
      </c>
    </row>
    <row r="93" spans="1:13" ht="51" x14ac:dyDescent="0.25">
      <c r="A93" s="9">
        <v>81</v>
      </c>
      <c r="B93" s="18" t="s">
        <v>270</v>
      </c>
      <c r="C93" s="7" t="s">
        <v>271</v>
      </c>
      <c r="D93" s="24">
        <v>2500</v>
      </c>
      <c r="E93" s="24" t="s">
        <v>18</v>
      </c>
      <c r="F93" s="24">
        <v>2</v>
      </c>
      <c r="G93" s="24"/>
      <c r="H93" s="24"/>
      <c r="I93" s="24"/>
      <c r="J93" s="24"/>
      <c r="K93" s="26">
        <f t="shared" si="2"/>
        <v>2</v>
      </c>
      <c r="L93" s="48">
        <v>64.27</v>
      </c>
      <c r="M93">
        <f t="shared" si="3"/>
        <v>128.54</v>
      </c>
    </row>
    <row r="94" spans="1:13" x14ac:dyDescent="0.25">
      <c r="A94" s="9">
        <v>82</v>
      </c>
      <c r="B94" s="5" t="s">
        <v>131</v>
      </c>
      <c r="C94" s="28" t="s">
        <v>256</v>
      </c>
      <c r="D94" s="24">
        <v>2500</v>
      </c>
      <c r="E94" s="24" t="s">
        <v>18</v>
      </c>
      <c r="F94" s="24">
        <v>1</v>
      </c>
      <c r="G94" s="24"/>
      <c r="H94" s="24"/>
      <c r="I94" s="24"/>
      <c r="J94" s="24"/>
      <c r="K94" s="26">
        <f t="shared" si="2"/>
        <v>1</v>
      </c>
      <c r="L94" s="48">
        <v>56.94</v>
      </c>
      <c r="M94">
        <f t="shared" si="3"/>
        <v>56.94</v>
      </c>
    </row>
    <row r="95" spans="1:13" x14ac:dyDescent="0.25">
      <c r="A95" s="9">
        <v>83</v>
      </c>
      <c r="B95" s="31" t="s">
        <v>246</v>
      </c>
      <c r="C95" s="35" t="s">
        <v>241</v>
      </c>
      <c r="D95" s="24">
        <v>100</v>
      </c>
      <c r="E95" s="24" t="s">
        <v>15</v>
      </c>
      <c r="F95" s="24">
        <v>1</v>
      </c>
      <c r="G95" s="24"/>
      <c r="H95" s="24"/>
      <c r="I95" s="24"/>
      <c r="J95" s="24"/>
      <c r="K95" s="26">
        <f t="shared" si="2"/>
        <v>1</v>
      </c>
      <c r="L95" s="48">
        <v>809.12</v>
      </c>
      <c r="M95">
        <f t="shared" si="3"/>
        <v>809.12</v>
      </c>
    </row>
    <row r="96" spans="1:13" ht="38.25" x14ac:dyDescent="0.25">
      <c r="A96" s="9">
        <v>84</v>
      </c>
      <c r="B96" s="5" t="s">
        <v>222</v>
      </c>
      <c r="C96" s="6" t="s">
        <v>132</v>
      </c>
      <c r="D96" s="24">
        <v>250</v>
      </c>
      <c r="E96" s="24" t="s">
        <v>15</v>
      </c>
      <c r="F96" s="24"/>
      <c r="G96" s="24">
        <v>1</v>
      </c>
      <c r="H96" s="24"/>
      <c r="I96" s="24">
        <v>1</v>
      </c>
      <c r="J96" s="24">
        <v>1</v>
      </c>
      <c r="K96" s="26">
        <f t="shared" si="2"/>
        <v>3</v>
      </c>
      <c r="L96" s="48">
        <v>707.2</v>
      </c>
      <c r="M96">
        <f t="shared" si="3"/>
        <v>2121.6000000000004</v>
      </c>
    </row>
    <row r="97" spans="1:13" ht="42" customHeight="1" x14ac:dyDescent="0.25">
      <c r="A97" s="9">
        <v>85</v>
      </c>
      <c r="B97" s="6" t="s">
        <v>133</v>
      </c>
      <c r="C97" s="6" t="s">
        <v>134</v>
      </c>
      <c r="D97" s="24">
        <v>100</v>
      </c>
      <c r="E97" s="24" t="s">
        <v>15</v>
      </c>
      <c r="F97" s="24">
        <v>1</v>
      </c>
      <c r="G97" s="24"/>
      <c r="H97" s="24"/>
      <c r="I97" s="24"/>
      <c r="J97" s="24"/>
      <c r="K97" s="26">
        <f t="shared" si="2"/>
        <v>1</v>
      </c>
      <c r="L97" s="49">
        <v>549.12</v>
      </c>
      <c r="M97">
        <f t="shared" si="3"/>
        <v>549.12</v>
      </c>
    </row>
    <row r="98" spans="1:13" x14ac:dyDescent="0.25">
      <c r="A98" s="9">
        <v>86</v>
      </c>
      <c r="B98" s="28" t="s">
        <v>263</v>
      </c>
      <c r="C98" s="28" t="s">
        <v>264</v>
      </c>
      <c r="D98" s="24">
        <v>1000</v>
      </c>
      <c r="E98" s="24" t="s">
        <v>15</v>
      </c>
      <c r="F98" s="24">
        <v>1</v>
      </c>
      <c r="G98" s="24"/>
      <c r="H98" s="24"/>
      <c r="I98" s="24"/>
      <c r="J98" s="24"/>
      <c r="K98" s="26">
        <f t="shared" si="2"/>
        <v>1</v>
      </c>
      <c r="L98" s="48">
        <v>452.4</v>
      </c>
      <c r="M98">
        <f t="shared" si="3"/>
        <v>452.4</v>
      </c>
    </row>
    <row r="99" spans="1:13" ht="25.5" x14ac:dyDescent="0.25">
      <c r="A99" s="9">
        <v>87</v>
      </c>
      <c r="B99" s="5" t="s">
        <v>135</v>
      </c>
      <c r="C99" s="6" t="s">
        <v>136</v>
      </c>
      <c r="D99" s="24">
        <v>250</v>
      </c>
      <c r="E99" s="24" t="s">
        <v>15</v>
      </c>
      <c r="F99" s="24"/>
      <c r="G99" s="24"/>
      <c r="H99" s="24">
        <v>1</v>
      </c>
      <c r="I99" s="24">
        <v>1</v>
      </c>
      <c r="J99" s="24">
        <v>1</v>
      </c>
      <c r="K99" s="26">
        <f t="shared" si="2"/>
        <v>3</v>
      </c>
      <c r="L99" s="48">
        <v>139.36000000000001</v>
      </c>
      <c r="M99">
        <f t="shared" si="3"/>
        <v>418.08000000000004</v>
      </c>
    </row>
    <row r="100" spans="1:13" ht="25.5" x14ac:dyDescent="0.25">
      <c r="A100" s="9">
        <v>88</v>
      </c>
      <c r="B100" s="6" t="s">
        <v>137</v>
      </c>
      <c r="C100" s="6" t="s">
        <v>138</v>
      </c>
      <c r="D100" s="24">
        <v>250</v>
      </c>
      <c r="E100" s="24" t="s">
        <v>15</v>
      </c>
      <c r="F100" s="24"/>
      <c r="G100" s="24">
        <v>1</v>
      </c>
      <c r="H100" s="24"/>
      <c r="I100" s="24">
        <v>1</v>
      </c>
      <c r="J100" s="24">
        <v>1</v>
      </c>
      <c r="K100" s="26">
        <f t="shared" si="2"/>
        <v>3</v>
      </c>
      <c r="L100" s="48">
        <v>362.96</v>
      </c>
      <c r="M100">
        <f t="shared" si="3"/>
        <v>1088.8799999999999</v>
      </c>
    </row>
    <row r="101" spans="1:13" ht="25.5" x14ac:dyDescent="0.25">
      <c r="A101" s="9">
        <v>89</v>
      </c>
      <c r="B101" s="33" t="s">
        <v>248</v>
      </c>
      <c r="C101" s="28" t="s">
        <v>249</v>
      </c>
      <c r="D101" s="24">
        <v>1</v>
      </c>
      <c r="E101" s="24" t="s">
        <v>18</v>
      </c>
      <c r="F101" s="50">
        <v>1</v>
      </c>
      <c r="G101" s="24"/>
      <c r="H101" s="24"/>
      <c r="I101" s="24"/>
      <c r="J101" s="24"/>
      <c r="K101" s="26">
        <f t="shared" si="2"/>
        <v>1</v>
      </c>
      <c r="L101" s="48">
        <v>770.64</v>
      </c>
      <c r="M101">
        <f t="shared" si="3"/>
        <v>770.64</v>
      </c>
    </row>
    <row r="102" spans="1:13" x14ac:dyDescent="0.25">
      <c r="A102" s="9">
        <v>90</v>
      </c>
      <c r="B102" s="6" t="s">
        <v>213</v>
      </c>
      <c r="C102" s="5"/>
      <c r="D102" s="24">
        <v>25</v>
      </c>
      <c r="E102" s="24"/>
      <c r="F102" s="24"/>
      <c r="G102" s="24"/>
      <c r="H102" s="24">
        <v>1</v>
      </c>
      <c r="I102" s="24"/>
      <c r="J102" s="24"/>
      <c r="K102" s="26">
        <f t="shared" si="2"/>
        <v>1</v>
      </c>
      <c r="L102" s="48">
        <v>212.16</v>
      </c>
      <c r="M102">
        <f t="shared" si="3"/>
        <v>212.16</v>
      </c>
    </row>
    <row r="103" spans="1:13" ht="38.25" x14ac:dyDescent="0.25">
      <c r="A103" s="9">
        <v>91</v>
      </c>
      <c r="B103" s="5" t="s">
        <v>139</v>
      </c>
      <c r="C103" s="6" t="s">
        <v>140</v>
      </c>
      <c r="D103" s="9">
        <v>500</v>
      </c>
      <c r="E103" s="9" t="s">
        <v>15</v>
      </c>
      <c r="F103" s="24">
        <v>1</v>
      </c>
      <c r="G103" s="9">
        <v>1</v>
      </c>
      <c r="H103" s="24"/>
      <c r="I103" s="34">
        <v>1</v>
      </c>
      <c r="J103" s="24"/>
      <c r="K103" s="26">
        <f t="shared" si="2"/>
        <v>3</v>
      </c>
      <c r="L103" s="48">
        <v>225.68</v>
      </c>
      <c r="M103">
        <f t="shared" si="3"/>
        <v>677.04</v>
      </c>
    </row>
    <row r="104" spans="1:13" ht="38.25" x14ac:dyDescent="0.25">
      <c r="A104" s="9">
        <v>92</v>
      </c>
      <c r="B104" s="33" t="s">
        <v>265</v>
      </c>
      <c r="C104" s="28" t="s">
        <v>266</v>
      </c>
      <c r="D104" s="9">
        <v>1000</v>
      </c>
      <c r="E104" s="9" t="s">
        <v>15</v>
      </c>
      <c r="F104" s="24">
        <v>1</v>
      </c>
      <c r="G104" s="9"/>
      <c r="H104" s="24"/>
      <c r="I104" s="34"/>
      <c r="J104" s="24"/>
      <c r="K104" s="26">
        <f t="shared" si="2"/>
        <v>1</v>
      </c>
      <c r="L104" s="48">
        <v>859.04</v>
      </c>
      <c r="M104">
        <f t="shared" si="3"/>
        <v>859.04</v>
      </c>
    </row>
    <row r="105" spans="1:13" x14ac:dyDescent="0.25">
      <c r="A105" s="9">
        <v>93</v>
      </c>
      <c r="B105" s="5" t="s">
        <v>141</v>
      </c>
      <c r="C105" s="5" t="s">
        <v>142</v>
      </c>
      <c r="D105" s="9">
        <v>100</v>
      </c>
      <c r="E105" s="9" t="s">
        <v>18</v>
      </c>
      <c r="F105" s="24"/>
      <c r="G105" s="9"/>
      <c r="H105" s="9"/>
      <c r="I105" s="24"/>
      <c r="J105" s="24">
        <v>1</v>
      </c>
      <c r="K105" s="26">
        <f t="shared" si="2"/>
        <v>1</v>
      </c>
      <c r="L105" s="48">
        <v>130</v>
      </c>
      <c r="M105">
        <f t="shared" si="3"/>
        <v>130</v>
      </c>
    </row>
    <row r="106" spans="1:13" x14ac:dyDescent="0.25">
      <c r="A106" s="9">
        <v>94</v>
      </c>
      <c r="B106" s="6" t="s">
        <v>143</v>
      </c>
      <c r="C106" s="6" t="s">
        <v>144</v>
      </c>
      <c r="D106" s="9">
        <v>500</v>
      </c>
      <c r="E106" s="9" t="s">
        <v>18</v>
      </c>
      <c r="F106" s="24"/>
      <c r="G106" s="9"/>
      <c r="H106" s="9"/>
      <c r="I106" s="24"/>
      <c r="J106" s="24">
        <v>1</v>
      </c>
      <c r="K106" s="26">
        <f t="shared" si="2"/>
        <v>1</v>
      </c>
      <c r="L106" s="48">
        <v>178.88</v>
      </c>
      <c r="M106">
        <f t="shared" si="3"/>
        <v>178.88</v>
      </c>
    </row>
    <row r="107" spans="1:13" x14ac:dyDescent="0.25">
      <c r="A107" s="9">
        <v>95</v>
      </c>
      <c r="B107" s="6" t="s">
        <v>145</v>
      </c>
      <c r="C107" s="6" t="s">
        <v>146</v>
      </c>
      <c r="D107" s="9">
        <v>500</v>
      </c>
      <c r="E107" s="9" t="s">
        <v>18</v>
      </c>
      <c r="F107" s="24"/>
      <c r="G107" s="9"/>
      <c r="H107" s="9"/>
      <c r="I107" s="24"/>
      <c r="J107" s="24">
        <v>1</v>
      </c>
      <c r="K107" s="26">
        <f t="shared" si="2"/>
        <v>1</v>
      </c>
      <c r="L107" s="48">
        <v>179.92</v>
      </c>
      <c r="M107">
        <f t="shared" si="3"/>
        <v>179.92</v>
      </c>
    </row>
    <row r="108" spans="1:13" ht="25.5" x14ac:dyDescent="0.25">
      <c r="A108" s="9">
        <v>96</v>
      </c>
      <c r="B108" s="5" t="s">
        <v>147</v>
      </c>
      <c r="C108" s="6" t="s">
        <v>148</v>
      </c>
      <c r="D108" s="9">
        <v>100</v>
      </c>
      <c r="E108" s="9" t="s">
        <v>18</v>
      </c>
      <c r="F108" s="24"/>
      <c r="G108" s="9"/>
      <c r="H108" s="9"/>
      <c r="I108" s="24"/>
      <c r="J108" s="24">
        <v>1</v>
      </c>
      <c r="K108" s="26">
        <f t="shared" si="2"/>
        <v>1</v>
      </c>
      <c r="L108" s="48">
        <v>128.96</v>
      </c>
      <c r="M108">
        <f t="shared" si="3"/>
        <v>128.96</v>
      </c>
    </row>
    <row r="109" spans="1:13" x14ac:dyDescent="0.25">
      <c r="A109" s="9">
        <v>97</v>
      </c>
      <c r="B109" s="6" t="s">
        <v>149</v>
      </c>
      <c r="C109" s="6" t="s">
        <v>150</v>
      </c>
      <c r="D109" s="9">
        <v>500</v>
      </c>
      <c r="E109" s="9" t="s">
        <v>18</v>
      </c>
      <c r="F109" s="24"/>
      <c r="G109" s="9"/>
      <c r="H109" s="9"/>
      <c r="I109" s="24"/>
      <c r="J109" s="24">
        <v>1</v>
      </c>
      <c r="K109" s="26">
        <f t="shared" si="2"/>
        <v>1</v>
      </c>
      <c r="L109" s="48">
        <v>175.76</v>
      </c>
      <c r="M109">
        <f t="shared" si="3"/>
        <v>175.76</v>
      </c>
    </row>
    <row r="110" spans="1:13" ht="25.5" x14ac:dyDescent="0.25">
      <c r="A110" s="9">
        <v>98</v>
      </c>
      <c r="B110" s="5" t="s">
        <v>151</v>
      </c>
      <c r="C110" s="6" t="s">
        <v>148</v>
      </c>
      <c r="D110" s="9">
        <v>100</v>
      </c>
      <c r="E110" s="9" t="s">
        <v>18</v>
      </c>
      <c r="F110" s="24"/>
      <c r="G110" s="9"/>
      <c r="H110" s="9"/>
      <c r="I110" s="24"/>
      <c r="J110" s="24">
        <v>1</v>
      </c>
      <c r="K110" s="26">
        <f t="shared" si="2"/>
        <v>1</v>
      </c>
      <c r="L110" s="48">
        <v>130</v>
      </c>
      <c r="M110">
        <f t="shared" si="3"/>
        <v>130</v>
      </c>
    </row>
    <row r="111" spans="1:13" ht="25.5" x14ac:dyDescent="0.25">
      <c r="A111" s="9">
        <v>99</v>
      </c>
      <c r="B111" s="5" t="s">
        <v>152</v>
      </c>
      <c r="C111" s="6" t="s">
        <v>148</v>
      </c>
      <c r="D111" s="9">
        <v>100</v>
      </c>
      <c r="E111" s="9" t="s">
        <v>18</v>
      </c>
      <c r="F111" s="24"/>
      <c r="G111" s="9"/>
      <c r="H111" s="9"/>
      <c r="I111" s="24"/>
      <c r="J111" s="24">
        <v>1</v>
      </c>
      <c r="K111" s="26">
        <f t="shared" si="2"/>
        <v>1</v>
      </c>
      <c r="L111" s="48">
        <v>128.96</v>
      </c>
      <c r="M111">
        <f t="shared" si="3"/>
        <v>128.96</v>
      </c>
    </row>
    <row r="112" spans="1:13" ht="25.5" x14ac:dyDescent="0.25">
      <c r="A112" s="9">
        <v>100</v>
      </c>
      <c r="B112" s="5" t="s">
        <v>153</v>
      </c>
      <c r="C112" s="6" t="s">
        <v>148</v>
      </c>
      <c r="D112" s="9">
        <v>100</v>
      </c>
      <c r="E112" s="9" t="s">
        <v>18</v>
      </c>
      <c r="F112" s="24"/>
      <c r="G112" s="9"/>
      <c r="H112" s="9"/>
      <c r="I112" s="24"/>
      <c r="J112" s="24">
        <v>1</v>
      </c>
      <c r="K112" s="26">
        <f t="shared" ref="K112:K146" si="4">SUM(F112:J112)</f>
        <v>1</v>
      </c>
      <c r="L112" s="48">
        <v>128.96</v>
      </c>
      <c r="M112">
        <f t="shared" si="3"/>
        <v>128.96</v>
      </c>
    </row>
    <row r="113" spans="1:13" ht="25.5" x14ac:dyDescent="0.25">
      <c r="A113" s="9">
        <v>101</v>
      </c>
      <c r="B113" s="5" t="s">
        <v>154</v>
      </c>
      <c r="C113" s="6" t="s">
        <v>148</v>
      </c>
      <c r="D113" s="9">
        <v>100</v>
      </c>
      <c r="E113" s="9" t="s">
        <v>18</v>
      </c>
      <c r="F113" s="24"/>
      <c r="G113" s="9"/>
      <c r="H113" s="9"/>
      <c r="I113" s="24"/>
      <c r="J113" s="24">
        <v>1</v>
      </c>
      <c r="K113" s="26">
        <f t="shared" si="4"/>
        <v>1</v>
      </c>
      <c r="L113" s="48">
        <v>128.96</v>
      </c>
      <c r="M113">
        <f t="shared" si="3"/>
        <v>128.96</v>
      </c>
    </row>
    <row r="114" spans="1:13" ht="25.5" x14ac:dyDescent="0.25">
      <c r="A114" s="9">
        <v>102</v>
      </c>
      <c r="B114" s="5" t="s">
        <v>155</v>
      </c>
      <c r="C114" s="6" t="s">
        <v>156</v>
      </c>
      <c r="D114" s="9">
        <v>100</v>
      </c>
      <c r="E114" s="9" t="s">
        <v>18</v>
      </c>
      <c r="F114" s="24"/>
      <c r="G114" s="9"/>
      <c r="H114" s="9"/>
      <c r="I114" s="24"/>
      <c r="J114" s="24">
        <v>1</v>
      </c>
      <c r="K114" s="26">
        <f t="shared" si="4"/>
        <v>1</v>
      </c>
      <c r="L114" s="48">
        <v>130</v>
      </c>
      <c r="M114">
        <f t="shared" si="3"/>
        <v>130</v>
      </c>
    </row>
    <row r="115" spans="1:13" ht="25.5" x14ac:dyDescent="0.25">
      <c r="A115" s="9">
        <v>103</v>
      </c>
      <c r="B115" s="5" t="s">
        <v>157</v>
      </c>
      <c r="C115" s="6" t="s">
        <v>148</v>
      </c>
      <c r="D115" s="9">
        <v>100</v>
      </c>
      <c r="E115" s="9" t="s">
        <v>18</v>
      </c>
      <c r="F115" s="24"/>
      <c r="G115" s="9"/>
      <c r="H115" s="9"/>
      <c r="I115" s="24"/>
      <c r="J115" s="24">
        <v>1</v>
      </c>
      <c r="K115" s="26">
        <f t="shared" si="4"/>
        <v>1</v>
      </c>
      <c r="L115" s="48">
        <v>128.96</v>
      </c>
      <c r="M115">
        <f t="shared" si="3"/>
        <v>128.96</v>
      </c>
    </row>
    <row r="116" spans="1:13" ht="25.5" x14ac:dyDescent="0.25">
      <c r="A116" s="9">
        <v>104</v>
      </c>
      <c r="B116" s="5" t="s">
        <v>158</v>
      </c>
      <c r="C116" s="6" t="s">
        <v>148</v>
      </c>
      <c r="D116" s="9">
        <v>100</v>
      </c>
      <c r="E116" s="9" t="s">
        <v>18</v>
      </c>
      <c r="F116" s="24"/>
      <c r="G116" s="9"/>
      <c r="H116" s="9"/>
      <c r="I116" s="24"/>
      <c r="J116" s="24">
        <v>1</v>
      </c>
      <c r="K116" s="26">
        <f t="shared" si="4"/>
        <v>1</v>
      </c>
      <c r="L116" s="48">
        <v>130</v>
      </c>
      <c r="M116">
        <f t="shared" si="3"/>
        <v>130</v>
      </c>
    </row>
    <row r="117" spans="1:13" ht="25.5" x14ac:dyDescent="0.25">
      <c r="A117" s="9">
        <v>105</v>
      </c>
      <c r="B117" s="5" t="s">
        <v>159</v>
      </c>
      <c r="C117" s="6" t="s">
        <v>148</v>
      </c>
      <c r="D117" s="9">
        <v>100</v>
      </c>
      <c r="E117" s="9" t="s">
        <v>18</v>
      </c>
      <c r="F117" s="24"/>
      <c r="G117" s="9"/>
      <c r="H117" s="9"/>
      <c r="I117" s="24"/>
      <c r="J117" s="24">
        <v>1</v>
      </c>
      <c r="K117" s="26">
        <f t="shared" si="4"/>
        <v>1</v>
      </c>
      <c r="L117" s="48">
        <v>130</v>
      </c>
      <c r="M117">
        <f t="shared" si="3"/>
        <v>130</v>
      </c>
    </row>
    <row r="118" spans="1:13" x14ac:dyDescent="0.25">
      <c r="A118" s="9">
        <v>106</v>
      </c>
      <c r="B118" s="5" t="s">
        <v>238</v>
      </c>
      <c r="C118" s="6"/>
      <c r="D118" s="9"/>
      <c r="E118" s="9"/>
      <c r="F118" s="24"/>
      <c r="G118" s="9"/>
      <c r="H118" s="9"/>
      <c r="I118" s="24"/>
      <c r="J118" s="24">
        <v>1</v>
      </c>
      <c r="K118" s="26">
        <f t="shared" si="4"/>
        <v>1</v>
      </c>
      <c r="L118" s="48">
        <v>179.92</v>
      </c>
      <c r="M118">
        <f t="shared" si="3"/>
        <v>179.92</v>
      </c>
    </row>
    <row r="119" spans="1:13" ht="24.75" customHeight="1" x14ac:dyDescent="0.25">
      <c r="A119" s="9">
        <v>107</v>
      </c>
      <c r="B119" s="5" t="s">
        <v>160</v>
      </c>
      <c r="C119" s="6" t="s">
        <v>148</v>
      </c>
      <c r="D119" s="9">
        <v>100</v>
      </c>
      <c r="E119" s="9" t="s">
        <v>18</v>
      </c>
      <c r="F119" s="24"/>
      <c r="G119" s="9"/>
      <c r="H119" s="9"/>
      <c r="I119" s="24"/>
      <c r="J119" s="24">
        <v>1</v>
      </c>
      <c r="K119" s="26">
        <f t="shared" si="4"/>
        <v>1</v>
      </c>
      <c r="L119" s="48">
        <v>130</v>
      </c>
      <c r="M119">
        <f t="shared" si="3"/>
        <v>130</v>
      </c>
    </row>
    <row r="120" spans="1:13" ht="25.5" x14ac:dyDescent="0.25">
      <c r="A120" s="9">
        <v>108</v>
      </c>
      <c r="B120" s="6" t="s">
        <v>161</v>
      </c>
      <c r="C120" s="6" t="s">
        <v>162</v>
      </c>
      <c r="D120" s="9">
        <v>250</v>
      </c>
      <c r="E120" s="9" t="s">
        <v>18</v>
      </c>
      <c r="F120" s="24"/>
      <c r="G120" s="9"/>
      <c r="H120" s="9"/>
      <c r="I120" s="24"/>
      <c r="J120" s="24">
        <v>1</v>
      </c>
      <c r="K120" s="26">
        <f t="shared" si="4"/>
        <v>1</v>
      </c>
      <c r="L120" s="48">
        <v>104.39</v>
      </c>
      <c r="M120">
        <f t="shared" si="3"/>
        <v>104.39</v>
      </c>
    </row>
    <row r="121" spans="1:13" ht="25.5" x14ac:dyDescent="0.25">
      <c r="A121" s="9">
        <v>109</v>
      </c>
      <c r="B121" s="6" t="s">
        <v>163</v>
      </c>
      <c r="C121" s="6" t="s">
        <v>164</v>
      </c>
      <c r="D121" s="9">
        <v>250</v>
      </c>
      <c r="E121" s="9" t="s">
        <v>18</v>
      </c>
      <c r="F121" s="24"/>
      <c r="G121" s="9"/>
      <c r="H121" s="9"/>
      <c r="I121" s="25"/>
      <c r="J121" s="24">
        <v>1</v>
      </c>
      <c r="K121" s="26">
        <f t="shared" si="4"/>
        <v>1</v>
      </c>
      <c r="L121" s="48">
        <v>104.39</v>
      </c>
      <c r="M121">
        <f t="shared" si="3"/>
        <v>104.39</v>
      </c>
    </row>
    <row r="122" spans="1:13" ht="38.25" x14ac:dyDescent="0.25">
      <c r="A122" s="9">
        <v>110</v>
      </c>
      <c r="B122" s="5" t="s">
        <v>165</v>
      </c>
      <c r="C122" s="6" t="s">
        <v>166</v>
      </c>
      <c r="D122" s="24">
        <v>500</v>
      </c>
      <c r="E122" s="9" t="s">
        <v>18</v>
      </c>
      <c r="F122" s="24"/>
      <c r="G122" s="9">
        <v>1</v>
      </c>
      <c r="H122" s="9"/>
      <c r="I122" s="24"/>
      <c r="J122" s="24">
        <v>1</v>
      </c>
      <c r="K122" s="26">
        <f t="shared" si="4"/>
        <v>2</v>
      </c>
      <c r="L122" s="48">
        <v>145.6</v>
      </c>
      <c r="M122">
        <f t="shared" si="3"/>
        <v>291.2</v>
      </c>
    </row>
    <row r="123" spans="1:13" ht="38.25" x14ac:dyDescent="0.25">
      <c r="A123" s="9">
        <v>111</v>
      </c>
      <c r="B123" s="5" t="s">
        <v>167</v>
      </c>
      <c r="C123" s="6" t="s">
        <v>168</v>
      </c>
      <c r="D123" s="24">
        <v>500</v>
      </c>
      <c r="E123" s="9" t="s">
        <v>18</v>
      </c>
      <c r="F123" s="24"/>
      <c r="G123" s="9">
        <v>1</v>
      </c>
      <c r="H123" s="9"/>
      <c r="I123" s="24"/>
      <c r="J123" s="24">
        <v>1</v>
      </c>
      <c r="K123" s="26">
        <f t="shared" si="4"/>
        <v>2</v>
      </c>
      <c r="L123" s="48">
        <v>145.6</v>
      </c>
      <c r="M123">
        <f t="shared" si="3"/>
        <v>291.2</v>
      </c>
    </row>
    <row r="124" spans="1:13" ht="38.25" x14ac:dyDescent="0.25">
      <c r="A124" s="9">
        <v>112</v>
      </c>
      <c r="B124" s="5" t="s">
        <v>169</v>
      </c>
      <c r="C124" s="6" t="s">
        <v>170</v>
      </c>
      <c r="D124" s="24">
        <v>500</v>
      </c>
      <c r="E124" s="9" t="s">
        <v>18</v>
      </c>
      <c r="F124" s="24"/>
      <c r="G124" s="9">
        <v>1</v>
      </c>
      <c r="H124" s="9"/>
      <c r="I124" s="24"/>
      <c r="J124" s="24">
        <v>1</v>
      </c>
      <c r="K124" s="26">
        <f t="shared" si="4"/>
        <v>2</v>
      </c>
      <c r="L124" s="48">
        <v>145.6</v>
      </c>
      <c r="M124">
        <f t="shared" si="3"/>
        <v>291.2</v>
      </c>
    </row>
    <row r="125" spans="1:13" ht="42.75" x14ac:dyDescent="0.25">
      <c r="A125" s="9">
        <v>113</v>
      </c>
      <c r="B125" s="19" t="s">
        <v>223</v>
      </c>
      <c r="C125" s="38" t="s">
        <v>224</v>
      </c>
      <c r="D125" s="24">
        <v>500</v>
      </c>
      <c r="E125" s="9" t="s">
        <v>18</v>
      </c>
      <c r="F125" s="24"/>
      <c r="G125" s="9">
        <v>1</v>
      </c>
      <c r="H125" s="9"/>
      <c r="I125" s="24"/>
      <c r="J125" s="24"/>
      <c r="K125" s="26">
        <f t="shared" si="4"/>
        <v>1</v>
      </c>
      <c r="L125" s="48">
        <v>143.52000000000001</v>
      </c>
      <c r="M125">
        <f t="shared" si="3"/>
        <v>143.52000000000001</v>
      </c>
    </row>
    <row r="126" spans="1:13" x14ac:dyDescent="0.25">
      <c r="A126" s="9">
        <v>114</v>
      </c>
      <c r="B126" s="17" t="s">
        <v>239</v>
      </c>
      <c r="C126" s="38"/>
      <c r="D126" s="24">
        <v>250</v>
      </c>
      <c r="E126" s="9" t="s">
        <v>18</v>
      </c>
      <c r="F126" s="24"/>
      <c r="G126" s="9"/>
      <c r="H126" s="9"/>
      <c r="I126" s="24"/>
      <c r="J126" s="24">
        <v>1</v>
      </c>
      <c r="K126" s="26">
        <f t="shared" si="4"/>
        <v>1</v>
      </c>
      <c r="L126" s="48">
        <v>218.4</v>
      </c>
      <c r="M126">
        <f t="shared" si="3"/>
        <v>218.4</v>
      </c>
    </row>
    <row r="127" spans="1:13" x14ac:dyDescent="0.25">
      <c r="A127" s="9">
        <v>115</v>
      </c>
      <c r="B127" s="17" t="s">
        <v>240</v>
      </c>
      <c r="C127" s="38"/>
      <c r="D127" s="24">
        <v>250</v>
      </c>
      <c r="E127" s="9" t="s">
        <v>18</v>
      </c>
      <c r="F127" s="24"/>
      <c r="G127" s="9"/>
      <c r="H127" s="9"/>
      <c r="I127" s="24"/>
      <c r="J127" s="24">
        <v>1</v>
      </c>
      <c r="K127" s="26">
        <f t="shared" si="4"/>
        <v>1</v>
      </c>
      <c r="L127" s="48">
        <v>115.7</v>
      </c>
      <c r="M127">
        <f t="shared" si="3"/>
        <v>115.7</v>
      </c>
    </row>
    <row r="128" spans="1:13" ht="30" x14ac:dyDescent="0.25">
      <c r="A128" s="9">
        <v>116</v>
      </c>
      <c r="B128" s="10" t="s">
        <v>171</v>
      </c>
      <c r="C128" s="10" t="s">
        <v>172</v>
      </c>
      <c r="D128" s="24">
        <v>59</v>
      </c>
      <c r="E128" s="24" t="s">
        <v>18</v>
      </c>
      <c r="F128" s="24"/>
      <c r="G128" s="9"/>
      <c r="H128" s="24"/>
      <c r="I128" s="24">
        <v>1</v>
      </c>
      <c r="J128" s="24"/>
      <c r="K128" s="26">
        <f t="shared" si="4"/>
        <v>1</v>
      </c>
      <c r="L128" s="48">
        <v>88.4</v>
      </c>
      <c r="M128">
        <f t="shared" si="3"/>
        <v>88.4</v>
      </c>
    </row>
    <row r="129" spans="1:13" ht="25.5" x14ac:dyDescent="0.25">
      <c r="A129" s="9">
        <v>117</v>
      </c>
      <c r="B129" s="5" t="s">
        <v>173</v>
      </c>
      <c r="C129" s="6" t="s">
        <v>174</v>
      </c>
      <c r="D129" s="24">
        <v>250</v>
      </c>
      <c r="E129" s="24" t="s">
        <v>18</v>
      </c>
      <c r="F129" s="24"/>
      <c r="G129" s="9"/>
      <c r="H129" s="24">
        <v>1</v>
      </c>
      <c r="I129" s="24"/>
      <c r="J129" s="24"/>
      <c r="K129" s="26">
        <f t="shared" si="4"/>
        <v>1</v>
      </c>
      <c r="L129" s="48">
        <v>90</v>
      </c>
      <c r="M129">
        <f t="shared" si="3"/>
        <v>90</v>
      </c>
    </row>
    <row r="130" spans="1:13" x14ac:dyDescent="0.25">
      <c r="A130" s="9">
        <v>118</v>
      </c>
      <c r="B130" s="5" t="s">
        <v>175</v>
      </c>
      <c r="C130" s="5" t="s">
        <v>225</v>
      </c>
      <c r="D130" s="24">
        <v>500</v>
      </c>
      <c r="E130" s="24" t="s">
        <v>18</v>
      </c>
      <c r="F130" s="24"/>
      <c r="G130" s="9">
        <v>1</v>
      </c>
      <c r="H130" s="24"/>
      <c r="I130" s="24"/>
      <c r="J130" s="24"/>
      <c r="K130" s="26">
        <f t="shared" si="4"/>
        <v>1</v>
      </c>
      <c r="L130" s="48">
        <v>133.9</v>
      </c>
      <c r="M130">
        <f t="shared" si="3"/>
        <v>133.9</v>
      </c>
    </row>
    <row r="131" spans="1:13" x14ac:dyDescent="0.25">
      <c r="A131" s="9">
        <v>119</v>
      </c>
      <c r="B131" s="5" t="s">
        <v>176</v>
      </c>
      <c r="C131" s="6" t="s">
        <v>226</v>
      </c>
      <c r="D131" s="24">
        <v>500</v>
      </c>
      <c r="E131" s="24" t="s">
        <v>18</v>
      </c>
      <c r="F131" s="24"/>
      <c r="G131" s="9">
        <v>1</v>
      </c>
      <c r="H131" s="24"/>
      <c r="I131" s="24"/>
      <c r="J131" s="24"/>
      <c r="K131" s="26">
        <f t="shared" si="4"/>
        <v>1</v>
      </c>
      <c r="L131" s="48">
        <v>133.9</v>
      </c>
      <c r="M131">
        <f t="shared" si="3"/>
        <v>133.9</v>
      </c>
    </row>
    <row r="132" spans="1:13" x14ac:dyDescent="0.25">
      <c r="A132" s="9">
        <v>120</v>
      </c>
      <c r="B132" s="5" t="s">
        <v>177</v>
      </c>
      <c r="C132" s="5" t="s">
        <v>227</v>
      </c>
      <c r="D132" s="24">
        <v>500</v>
      </c>
      <c r="E132" s="24" t="s">
        <v>18</v>
      </c>
      <c r="F132" s="24"/>
      <c r="G132" s="9">
        <v>1</v>
      </c>
      <c r="H132" s="24"/>
      <c r="I132" s="24"/>
      <c r="J132" s="24"/>
      <c r="K132" s="26">
        <f t="shared" si="4"/>
        <v>1</v>
      </c>
      <c r="L132" s="48">
        <v>133.9</v>
      </c>
      <c r="M132">
        <f t="shared" si="3"/>
        <v>133.9</v>
      </c>
    </row>
    <row r="133" spans="1:13" x14ac:dyDescent="0.25">
      <c r="A133" s="9">
        <v>121</v>
      </c>
      <c r="B133" s="6" t="s">
        <v>178</v>
      </c>
      <c r="C133" s="6" t="s">
        <v>179</v>
      </c>
      <c r="D133" s="24">
        <v>50</v>
      </c>
      <c r="E133" s="24" t="s">
        <v>15</v>
      </c>
      <c r="F133" s="24">
        <v>1</v>
      </c>
      <c r="G133" s="24"/>
      <c r="H133" s="24"/>
      <c r="I133" s="24"/>
      <c r="J133" s="24">
        <v>1</v>
      </c>
      <c r="K133" s="26">
        <f t="shared" si="4"/>
        <v>2</v>
      </c>
      <c r="L133" s="48">
        <v>1383.2</v>
      </c>
      <c r="M133">
        <f t="shared" ref="M133:M146" si="5">K133*L133</f>
        <v>2766.4</v>
      </c>
    </row>
    <row r="134" spans="1:13" ht="25.5" x14ac:dyDescent="0.25">
      <c r="A134" s="9">
        <v>122</v>
      </c>
      <c r="B134" s="5" t="s">
        <v>180</v>
      </c>
      <c r="C134" s="6" t="s">
        <v>181</v>
      </c>
      <c r="D134" s="24">
        <v>1000</v>
      </c>
      <c r="E134" s="24" t="s">
        <v>15</v>
      </c>
      <c r="F134" s="24"/>
      <c r="G134" s="24"/>
      <c r="H134" s="24"/>
      <c r="I134" s="24">
        <v>1</v>
      </c>
      <c r="J134" s="24"/>
      <c r="K134" s="26">
        <f t="shared" si="4"/>
        <v>1</v>
      </c>
      <c r="L134" s="48">
        <v>429.52</v>
      </c>
      <c r="M134">
        <f t="shared" si="5"/>
        <v>429.52</v>
      </c>
    </row>
    <row r="135" spans="1:13" x14ac:dyDescent="0.25">
      <c r="A135" s="9">
        <v>123</v>
      </c>
      <c r="B135" s="5" t="s">
        <v>182</v>
      </c>
      <c r="C135" s="5" t="s">
        <v>183</v>
      </c>
      <c r="D135" s="24">
        <v>500</v>
      </c>
      <c r="E135" s="24" t="s">
        <v>15</v>
      </c>
      <c r="F135" s="24">
        <v>1</v>
      </c>
      <c r="G135" s="24">
        <v>1</v>
      </c>
      <c r="H135" s="24">
        <v>1</v>
      </c>
      <c r="I135" s="24">
        <v>1</v>
      </c>
      <c r="J135" s="24">
        <v>1</v>
      </c>
      <c r="K135" s="26">
        <f t="shared" si="4"/>
        <v>5</v>
      </c>
      <c r="L135" s="48">
        <v>602.16</v>
      </c>
      <c r="M135">
        <f t="shared" si="5"/>
        <v>3010.7999999999997</v>
      </c>
    </row>
    <row r="136" spans="1:13" x14ac:dyDescent="0.25">
      <c r="A136" s="9">
        <v>124</v>
      </c>
      <c r="B136" s="5" t="s">
        <v>184</v>
      </c>
      <c r="C136" s="5" t="s">
        <v>247</v>
      </c>
      <c r="D136" s="24">
        <v>500</v>
      </c>
      <c r="E136" s="24" t="s">
        <v>15</v>
      </c>
      <c r="F136" s="24">
        <v>1</v>
      </c>
      <c r="G136" s="24"/>
      <c r="H136" s="24"/>
      <c r="I136" s="24"/>
      <c r="J136" s="24"/>
      <c r="K136" s="26">
        <f t="shared" si="4"/>
        <v>1</v>
      </c>
      <c r="L136" s="48">
        <v>218.4</v>
      </c>
      <c r="M136">
        <f t="shared" si="5"/>
        <v>218.4</v>
      </c>
    </row>
    <row r="137" spans="1:13" x14ac:dyDescent="0.25">
      <c r="A137" s="9">
        <v>125</v>
      </c>
      <c r="B137" s="5" t="s">
        <v>185</v>
      </c>
      <c r="C137" s="5"/>
      <c r="D137" s="24">
        <v>1000</v>
      </c>
      <c r="E137" s="24" t="s">
        <v>15</v>
      </c>
      <c r="F137" s="24"/>
      <c r="G137" s="24"/>
      <c r="H137" s="23"/>
      <c r="I137" s="24"/>
      <c r="J137" s="24">
        <v>1</v>
      </c>
      <c r="K137" s="26">
        <f t="shared" si="4"/>
        <v>1</v>
      </c>
      <c r="L137" s="48">
        <v>880.88</v>
      </c>
      <c r="M137">
        <f t="shared" si="5"/>
        <v>880.88</v>
      </c>
    </row>
    <row r="138" spans="1:13" x14ac:dyDescent="0.25">
      <c r="A138" s="9">
        <v>126</v>
      </c>
      <c r="B138" s="5" t="s">
        <v>186</v>
      </c>
      <c r="C138" s="5" t="s">
        <v>187</v>
      </c>
      <c r="D138" s="24">
        <v>250</v>
      </c>
      <c r="E138" s="24" t="s">
        <v>15</v>
      </c>
      <c r="F138" s="24"/>
      <c r="G138" s="24"/>
      <c r="H138" s="24">
        <v>1</v>
      </c>
      <c r="I138" s="24"/>
      <c r="J138" s="24"/>
      <c r="K138" s="26">
        <f t="shared" si="4"/>
        <v>1</v>
      </c>
      <c r="L138" s="48">
        <v>196.56</v>
      </c>
      <c r="M138">
        <f t="shared" si="5"/>
        <v>196.56</v>
      </c>
    </row>
    <row r="139" spans="1:13" x14ac:dyDescent="0.25">
      <c r="A139" s="9">
        <v>127</v>
      </c>
      <c r="B139" s="6" t="s">
        <v>188</v>
      </c>
      <c r="C139" s="6" t="s">
        <v>189</v>
      </c>
      <c r="D139" s="24">
        <v>250</v>
      </c>
      <c r="E139" s="24" t="s">
        <v>15</v>
      </c>
      <c r="F139" s="24">
        <v>1</v>
      </c>
      <c r="G139" s="24"/>
      <c r="H139" s="24">
        <v>1</v>
      </c>
      <c r="I139" s="24"/>
      <c r="J139" s="24"/>
      <c r="K139" s="26">
        <f t="shared" si="4"/>
        <v>2</v>
      </c>
      <c r="L139" s="48">
        <v>1071.2</v>
      </c>
      <c r="M139">
        <f t="shared" si="5"/>
        <v>2142.4</v>
      </c>
    </row>
    <row r="140" spans="1:13" ht="25.5" x14ac:dyDescent="0.25">
      <c r="A140" s="9">
        <v>128</v>
      </c>
      <c r="B140" s="5" t="s">
        <v>190</v>
      </c>
      <c r="C140" s="6" t="s">
        <v>191</v>
      </c>
      <c r="D140" s="24">
        <v>1000</v>
      </c>
      <c r="E140" s="24" t="s">
        <v>15</v>
      </c>
      <c r="F140" s="24">
        <v>2</v>
      </c>
      <c r="G140" s="24"/>
      <c r="H140" s="39"/>
      <c r="I140" s="24"/>
      <c r="J140" s="24">
        <v>2</v>
      </c>
      <c r="K140" s="26">
        <f t="shared" si="4"/>
        <v>4</v>
      </c>
      <c r="L140" s="48">
        <v>153.91999999999999</v>
      </c>
      <c r="M140">
        <f t="shared" si="5"/>
        <v>615.67999999999995</v>
      </c>
    </row>
    <row r="141" spans="1:13" ht="25.5" x14ac:dyDescent="0.25">
      <c r="A141" s="9">
        <v>129</v>
      </c>
      <c r="B141" s="5" t="s">
        <v>192</v>
      </c>
      <c r="C141" s="6" t="s">
        <v>193</v>
      </c>
      <c r="D141" s="24">
        <v>500</v>
      </c>
      <c r="E141" s="24" t="s">
        <v>15</v>
      </c>
      <c r="F141" s="24">
        <v>1</v>
      </c>
      <c r="G141" s="24"/>
      <c r="H141" s="23"/>
      <c r="I141" s="24">
        <v>1</v>
      </c>
      <c r="J141" s="24"/>
      <c r="K141" s="26">
        <f t="shared" si="4"/>
        <v>2</v>
      </c>
      <c r="L141" s="48">
        <v>140.4</v>
      </c>
      <c r="M141">
        <f t="shared" si="5"/>
        <v>280.8</v>
      </c>
    </row>
    <row r="142" spans="1:13" ht="25.5" x14ac:dyDescent="0.25">
      <c r="A142" s="9">
        <v>130</v>
      </c>
      <c r="B142" s="5" t="s">
        <v>194</v>
      </c>
      <c r="C142" s="6" t="s">
        <v>195</v>
      </c>
      <c r="D142" s="24">
        <v>1000</v>
      </c>
      <c r="E142" s="24" t="s">
        <v>15</v>
      </c>
      <c r="F142" s="24"/>
      <c r="G142" s="24"/>
      <c r="H142" s="24"/>
      <c r="I142" s="24">
        <v>1</v>
      </c>
      <c r="J142" s="24"/>
      <c r="K142" s="26">
        <f t="shared" si="4"/>
        <v>1</v>
      </c>
      <c r="L142" s="48">
        <v>365.04</v>
      </c>
      <c r="M142">
        <f t="shared" si="5"/>
        <v>365.04</v>
      </c>
    </row>
    <row r="143" spans="1:13" x14ac:dyDescent="0.25">
      <c r="A143" s="9">
        <v>131</v>
      </c>
      <c r="B143" s="5" t="s">
        <v>196</v>
      </c>
      <c r="C143" s="10" t="s">
        <v>197</v>
      </c>
      <c r="D143" s="24">
        <v>250</v>
      </c>
      <c r="E143" s="24" t="s">
        <v>15</v>
      </c>
      <c r="F143" s="24">
        <v>1</v>
      </c>
      <c r="G143" s="24"/>
      <c r="H143" s="24"/>
      <c r="I143" s="24">
        <v>1</v>
      </c>
      <c r="J143" s="24"/>
      <c r="K143" s="26">
        <f t="shared" si="4"/>
        <v>2</v>
      </c>
      <c r="L143" s="48">
        <v>206.96</v>
      </c>
      <c r="M143">
        <f t="shared" si="5"/>
        <v>413.92</v>
      </c>
    </row>
    <row r="144" spans="1:13" ht="25.5" x14ac:dyDescent="0.25">
      <c r="A144" s="9">
        <v>132</v>
      </c>
      <c r="B144" s="6" t="s">
        <v>198</v>
      </c>
      <c r="C144" s="6" t="s">
        <v>199</v>
      </c>
      <c r="D144" s="9" t="s">
        <v>57</v>
      </c>
      <c r="E144" s="40" t="s">
        <v>58</v>
      </c>
      <c r="F144" s="24"/>
      <c r="G144" s="24"/>
      <c r="H144" s="24">
        <v>1</v>
      </c>
      <c r="I144" s="9">
        <v>1</v>
      </c>
      <c r="J144" s="24">
        <v>1</v>
      </c>
      <c r="K144" s="26">
        <f t="shared" si="4"/>
        <v>3</v>
      </c>
      <c r="L144" s="48">
        <v>133.12</v>
      </c>
      <c r="M144">
        <f t="shared" si="5"/>
        <v>399.36</v>
      </c>
    </row>
    <row r="145" spans="1:13" ht="25.5" x14ac:dyDescent="0.25">
      <c r="A145" s="9">
        <v>133</v>
      </c>
      <c r="B145" s="5" t="s">
        <v>200</v>
      </c>
      <c r="C145" s="6" t="s">
        <v>201</v>
      </c>
      <c r="D145" s="24" t="s">
        <v>202</v>
      </c>
      <c r="E145" s="24" t="s">
        <v>109</v>
      </c>
      <c r="F145" s="24">
        <v>1</v>
      </c>
      <c r="G145" s="24">
        <v>1</v>
      </c>
      <c r="H145" s="23"/>
      <c r="I145" s="24"/>
      <c r="J145" s="24"/>
      <c r="K145" s="26">
        <f t="shared" si="4"/>
        <v>2</v>
      </c>
      <c r="L145" s="48">
        <v>449.8</v>
      </c>
      <c r="M145">
        <f t="shared" si="5"/>
        <v>899.6</v>
      </c>
    </row>
    <row r="146" spans="1:13" ht="25.5" x14ac:dyDescent="0.25">
      <c r="A146" s="9">
        <v>134</v>
      </c>
      <c r="B146" s="5" t="s">
        <v>203</v>
      </c>
      <c r="C146" s="6" t="s">
        <v>204</v>
      </c>
      <c r="D146" s="24" t="s">
        <v>202</v>
      </c>
      <c r="E146" s="24" t="s">
        <v>109</v>
      </c>
      <c r="F146" s="24">
        <v>1</v>
      </c>
      <c r="G146" s="24">
        <v>1</v>
      </c>
      <c r="H146" s="24"/>
      <c r="I146" s="24"/>
      <c r="J146" s="24"/>
      <c r="K146" s="26">
        <f t="shared" si="4"/>
        <v>2</v>
      </c>
      <c r="L146" s="48">
        <v>410.8</v>
      </c>
      <c r="M146">
        <f t="shared" si="5"/>
        <v>821.6</v>
      </c>
    </row>
    <row r="147" spans="1:13" x14ac:dyDescent="0.25">
      <c r="A147" s="41"/>
      <c r="B147" s="42"/>
      <c r="C147" s="43"/>
      <c r="D147" s="44"/>
      <c r="E147" s="44"/>
      <c r="F147" s="44"/>
      <c r="G147" s="44"/>
      <c r="H147" s="44"/>
      <c r="I147" s="44"/>
      <c r="J147" s="44"/>
      <c r="K147" s="45"/>
      <c r="M147">
        <f>SUM(M13:M146)</f>
        <v>105135.23999999995</v>
      </c>
    </row>
    <row r="148" spans="1:13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M148">
        <f>M147*1.19</f>
        <v>125110.93559999992</v>
      </c>
    </row>
    <row r="150" spans="1:13" x14ac:dyDescent="0.25">
      <c r="B150" t="s">
        <v>205</v>
      </c>
    </row>
    <row r="151" spans="1:13" x14ac:dyDescent="0.25">
      <c r="B151" t="s">
        <v>206</v>
      </c>
    </row>
  </sheetData>
  <autoFilter ref="A12:K146"/>
  <pageMargins left="0.7" right="0.7" top="0.75" bottom="0.75" header="0.3" footer="0.3"/>
  <pageSetup paperSize="9" scale="73" fitToHeight="6" orientation="landscape" r:id="rId1"/>
  <rowBreaks count="3" manualBreakCount="3">
    <brk id="32" max="16383" man="1"/>
    <brk id="69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Claudia Pavelescu</cp:lastModifiedBy>
  <cp:lastPrinted>2023-05-30T10:08:19Z</cp:lastPrinted>
  <dcterms:created xsi:type="dcterms:W3CDTF">2015-06-05T18:19:34Z</dcterms:created>
  <dcterms:modified xsi:type="dcterms:W3CDTF">2023-05-30T10:12:00Z</dcterms:modified>
</cp:coreProperties>
</file>